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goldi\Downloads\"/>
    </mc:Choice>
  </mc:AlternateContent>
  <xr:revisionPtr revIDLastSave="0" documentId="13_ncr:1_{6925F23E-1CE5-44C8-842F-92FCDEAF5A5D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8" i="1" l="1"/>
  <c r="E138" i="1"/>
  <c r="F138" i="1"/>
  <c r="G138" i="1"/>
  <c r="H138" i="1"/>
  <c r="I138" i="1"/>
  <c r="J138" i="1"/>
  <c r="K138" i="1"/>
  <c r="L138" i="1"/>
  <c r="M138" i="1"/>
  <c r="D124" i="1"/>
  <c r="E124" i="1"/>
  <c r="F124" i="1"/>
  <c r="G124" i="1"/>
  <c r="H124" i="1"/>
  <c r="I124" i="1"/>
  <c r="J124" i="1"/>
  <c r="K124" i="1"/>
  <c r="L124" i="1"/>
  <c r="M124" i="1"/>
  <c r="D74" i="1"/>
  <c r="E74" i="1"/>
  <c r="F74" i="1"/>
  <c r="G74" i="1"/>
  <c r="H74" i="1"/>
  <c r="I74" i="1"/>
  <c r="J74" i="1"/>
  <c r="K74" i="1"/>
  <c r="L74" i="1"/>
  <c r="M74" i="1"/>
  <c r="D60" i="1"/>
  <c r="E60" i="1"/>
  <c r="F60" i="1"/>
  <c r="G60" i="1"/>
  <c r="H60" i="1"/>
  <c r="I60" i="1"/>
  <c r="J60" i="1"/>
  <c r="K60" i="1"/>
  <c r="L60" i="1"/>
  <c r="M60" i="1"/>
  <c r="D4" i="1"/>
  <c r="M140" i="1"/>
  <c r="L140" i="1"/>
  <c r="K140" i="1"/>
  <c r="J140" i="1"/>
  <c r="I140" i="1"/>
  <c r="H140" i="1"/>
  <c r="G140" i="1"/>
  <c r="F140" i="1"/>
  <c r="E140" i="1"/>
  <c r="D140" i="1"/>
  <c r="M139" i="1"/>
  <c r="L139" i="1"/>
  <c r="K139" i="1"/>
  <c r="J139" i="1"/>
  <c r="I139" i="1"/>
  <c r="H139" i="1"/>
  <c r="G139" i="1"/>
  <c r="F139" i="1"/>
  <c r="E139" i="1"/>
  <c r="D139" i="1"/>
  <c r="M137" i="1"/>
  <c r="L137" i="1"/>
  <c r="K137" i="1"/>
  <c r="J137" i="1"/>
  <c r="I137" i="1"/>
  <c r="H137" i="1"/>
  <c r="G137" i="1"/>
  <c r="F137" i="1"/>
  <c r="E137" i="1"/>
  <c r="D137" i="1"/>
  <c r="M136" i="1"/>
  <c r="L136" i="1"/>
  <c r="K136" i="1"/>
  <c r="J136" i="1"/>
  <c r="I136" i="1"/>
  <c r="H136" i="1"/>
  <c r="G136" i="1"/>
  <c r="F136" i="1"/>
  <c r="E136" i="1"/>
  <c r="D136" i="1"/>
  <c r="M135" i="1"/>
  <c r="L135" i="1"/>
  <c r="K135" i="1"/>
  <c r="J135" i="1"/>
  <c r="I135" i="1"/>
  <c r="H135" i="1"/>
  <c r="G135" i="1"/>
  <c r="F135" i="1"/>
  <c r="E135" i="1"/>
  <c r="D135" i="1"/>
  <c r="M134" i="1"/>
  <c r="L134" i="1"/>
  <c r="K134" i="1"/>
  <c r="J134" i="1"/>
  <c r="I134" i="1"/>
  <c r="H134" i="1"/>
  <c r="G134" i="1"/>
  <c r="F134" i="1"/>
  <c r="E134" i="1"/>
  <c r="D134" i="1"/>
  <c r="M133" i="1"/>
  <c r="L133" i="1"/>
  <c r="K133" i="1"/>
  <c r="J133" i="1"/>
  <c r="I133" i="1"/>
  <c r="H133" i="1"/>
  <c r="G133" i="1"/>
  <c r="F133" i="1"/>
  <c r="E133" i="1"/>
  <c r="D133" i="1"/>
  <c r="M132" i="1"/>
  <c r="L132" i="1"/>
  <c r="K132" i="1"/>
  <c r="J132" i="1"/>
  <c r="I132" i="1"/>
  <c r="H132" i="1"/>
  <c r="G132" i="1"/>
  <c r="F132" i="1"/>
  <c r="E132" i="1"/>
  <c r="D132" i="1"/>
  <c r="M131" i="1"/>
  <c r="L131" i="1"/>
  <c r="K131" i="1"/>
  <c r="J131" i="1"/>
  <c r="I131" i="1"/>
  <c r="H131" i="1"/>
  <c r="G131" i="1"/>
  <c r="F131" i="1"/>
  <c r="E131" i="1"/>
  <c r="D131" i="1"/>
  <c r="M126" i="1"/>
  <c r="L126" i="1"/>
  <c r="K126" i="1"/>
  <c r="J126" i="1"/>
  <c r="I126" i="1"/>
  <c r="H126" i="1"/>
  <c r="G126" i="1"/>
  <c r="F126" i="1"/>
  <c r="E126" i="1"/>
  <c r="D126" i="1"/>
  <c r="M125" i="1"/>
  <c r="L125" i="1"/>
  <c r="K125" i="1"/>
  <c r="J125" i="1"/>
  <c r="I125" i="1"/>
  <c r="H125" i="1"/>
  <c r="G125" i="1"/>
  <c r="F125" i="1"/>
  <c r="E125" i="1"/>
  <c r="D125" i="1"/>
  <c r="M123" i="1"/>
  <c r="L123" i="1"/>
  <c r="K123" i="1"/>
  <c r="J123" i="1"/>
  <c r="I123" i="1"/>
  <c r="H123" i="1"/>
  <c r="G123" i="1"/>
  <c r="F123" i="1"/>
  <c r="E123" i="1"/>
  <c r="D123" i="1"/>
  <c r="M122" i="1"/>
  <c r="L122" i="1"/>
  <c r="K122" i="1"/>
  <c r="J122" i="1"/>
  <c r="I122" i="1"/>
  <c r="H122" i="1"/>
  <c r="G122" i="1"/>
  <c r="F122" i="1"/>
  <c r="E122" i="1"/>
  <c r="D122" i="1"/>
  <c r="M121" i="1"/>
  <c r="L121" i="1"/>
  <c r="K121" i="1"/>
  <c r="J121" i="1"/>
  <c r="I121" i="1"/>
  <c r="H121" i="1"/>
  <c r="G121" i="1"/>
  <c r="F121" i="1"/>
  <c r="E121" i="1"/>
  <c r="D121" i="1"/>
  <c r="M120" i="1"/>
  <c r="L120" i="1"/>
  <c r="K120" i="1"/>
  <c r="J120" i="1"/>
  <c r="I120" i="1"/>
  <c r="H120" i="1"/>
  <c r="G120" i="1"/>
  <c r="F120" i="1"/>
  <c r="E120" i="1"/>
  <c r="D120" i="1"/>
  <c r="M119" i="1"/>
  <c r="L119" i="1"/>
  <c r="K119" i="1"/>
  <c r="J119" i="1"/>
  <c r="I119" i="1"/>
  <c r="H119" i="1"/>
  <c r="G119" i="1"/>
  <c r="F119" i="1"/>
  <c r="E119" i="1"/>
  <c r="D119" i="1"/>
  <c r="M118" i="1"/>
  <c r="L118" i="1"/>
  <c r="K118" i="1"/>
  <c r="J118" i="1"/>
  <c r="I118" i="1"/>
  <c r="H118" i="1"/>
  <c r="G118" i="1"/>
  <c r="F118" i="1"/>
  <c r="E118" i="1"/>
  <c r="D118" i="1"/>
  <c r="M117" i="1"/>
  <c r="L117" i="1"/>
  <c r="K117" i="1"/>
  <c r="J117" i="1"/>
  <c r="I117" i="1"/>
  <c r="H117" i="1"/>
  <c r="G117" i="1"/>
  <c r="F117" i="1"/>
  <c r="E117" i="1"/>
  <c r="D117" i="1"/>
  <c r="D75" i="1"/>
  <c r="E75" i="1"/>
  <c r="F75" i="1"/>
  <c r="G75" i="1"/>
  <c r="H75" i="1"/>
  <c r="I75" i="1"/>
  <c r="J75" i="1"/>
  <c r="K75" i="1"/>
  <c r="L75" i="1"/>
  <c r="M75" i="1"/>
  <c r="D61" i="1"/>
  <c r="E61" i="1"/>
  <c r="F61" i="1"/>
  <c r="G61" i="1"/>
  <c r="H61" i="1"/>
  <c r="I61" i="1"/>
  <c r="J61" i="1"/>
  <c r="K61" i="1"/>
  <c r="L61" i="1"/>
  <c r="M61" i="1"/>
  <c r="D54" i="1"/>
  <c r="E54" i="1"/>
  <c r="F54" i="1"/>
  <c r="G54" i="1"/>
  <c r="H54" i="1"/>
  <c r="I54" i="1"/>
  <c r="J54" i="1"/>
  <c r="K54" i="1"/>
  <c r="L54" i="1"/>
  <c r="M54" i="1"/>
  <c r="D55" i="1"/>
  <c r="E55" i="1"/>
  <c r="F55" i="1"/>
  <c r="G55" i="1"/>
  <c r="H55" i="1"/>
  <c r="I55" i="1"/>
  <c r="J55" i="1"/>
  <c r="K55" i="1"/>
  <c r="L55" i="1"/>
  <c r="M55" i="1"/>
  <c r="D68" i="1"/>
  <c r="E68" i="1"/>
  <c r="F68" i="1"/>
  <c r="G68" i="1"/>
  <c r="H68" i="1"/>
  <c r="I68" i="1"/>
  <c r="J68" i="1"/>
  <c r="K68" i="1"/>
  <c r="L68" i="1"/>
  <c r="M68" i="1"/>
  <c r="D69" i="1"/>
  <c r="E69" i="1"/>
  <c r="F69" i="1"/>
  <c r="G69" i="1"/>
  <c r="H69" i="1"/>
  <c r="I69" i="1"/>
  <c r="J69" i="1"/>
  <c r="K69" i="1"/>
  <c r="L69" i="1"/>
  <c r="M69" i="1"/>
  <c r="M76" i="1"/>
  <c r="L76" i="1"/>
  <c r="K76" i="1"/>
  <c r="J76" i="1"/>
  <c r="I76" i="1"/>
  <c r="H76" i="1"/>
  <c r="G76" i="1"/>
  <c r="F76" i="1"/>
  <c r="E76" i="1"/>
  <c r="D76" i="1"/>
  <c r="M73" i="1"/>
  <c r="L73" i="1"/>
  <c r="K73" i="1"/>
  <c r="J73" i="1"/>
  <c r="I73" i="1"/>
  <c r="H73" i="1"/>
  <c r="G73" i="1"/>
  <c r="F73" i="1"/>
  <c r="E73" i="1"/>
  <c r="D73" i="1"/>
  <c r="M72" i="1"/>
  <c r="L72" i="1"/>
  <c r="K72" i="1"/>
  <c r="J72" i="1"/>
  <c r="I72" i="1"/>
  <c r="H72" i="1"/>
  <c r="G72" i="1"/>
  <c r="F72" i="1"/>
  <c r="E72" i="1"/>
  <c r="D72" i="1"/>
  <c r="M71" i="1"/>
  <c r="L71" i="1"/>
  <c r="K71" i="1"/>
  <c r="J71" i="1"/>
  <c r="I71" i="1"/>
  <c r="H71" i="1"/>
  <c r="G71" i="1"/>
  <c r="F71" i="1"/>
  <c r="E71" i="1"/>
  <c r="D71" i="1"/>
  <c r="M70" i="1"/>
  <c r="L70" i="1"/>
  <c r="K70" i="1"/>
  <c r="J70" i="1"/>
  <c r="I70" i="1"/>
  <c r="H70" i="1"/>
  <c r="G70" i="1"/>
  <c r="F70" i="1"/>
  <c r="E70" i="1"/>
  <c r="D70" i="1"/>
  <c r="M67" i="1"/>
  <c r="L67" i="1"/>
  <c r="K67" i="1"/>
  <c r="J67" i="1"/>
  <c r="I67" i="1"/>
  <c r="H67" i="1"/>
  <c r="G67" i="1"/>
  <c r="F67" i="1"/>
  <c r="E67" i="1"/>
  <c r="D67" i="1"/>
  <c r="M62" i="1"/>
  <c r="L62" i="1"/>
  <c r="K62" i="1"/>
  <c r="J62" i="1"/>
  <c r="I62" i="1"/>
  <c r="H62" i="1"/>
  <c r="G62" i="1"/>
  <c r="F62" i="1"/>
  <c r="E62" i="1"/>
  <c r="D62" i="1"/>
  <c r="M59" i="1"/>
  <c r="L59" i="1"/>
  <c r="K59" i="1"/>
  <c r="J59" i="1"/>
  <c r="I59" i="1"/>
  <c r="H59" i="1"/>
  <c r="G59" i="1"/>
  <c r="F59" i="1"/>
  <c r="E59" i="1"/>
  <c r="D59" i="1"/>
  <c r="M58" i="1"/>
  <c r="L58" i="1"/>
  <c r="K58" i="1"/>
  <c r="J58" i="1"/>
  <c r="I58" i="1"/>
  <c r="H58" i="1"/>
  <c r="G58" i="1"/>
  <c r="F58" i="1"/>
  <c r="E58" i="1"/>
  <c r="D58" i="1"/>
  <c r="M57" i="1"/>
  <c r="L57" i="1"/>
  <c r="K57" i="1"/>
  <c r="J57" i="1"/>
  <c r="I57" i="1"/>
  <c r="H57" i="1"/>
  <c r="G57" i="1"/>
  <c r="F57" i="1"/>
  <c r="E57" i="1"/>
  <c r="D57" i="1"/>
  <c r="M56" i="1"/>
  <c r="L56" i="1"/>
  <c r="K56" i="1"/>
  <c r="J56" i="1"/>
  <c r="I56" i="1"/>
  <c r="H56" i="1"/>
  <c r="G56" i="1"/>
  <c r="F56" i="1"/>
  <c r="E56" i="1"/>
  <c r="D56" i="1"/>
  <c r="M53" i="1"/>
  <c r="L53" i="1"/>
  <c r="K53" i="1"/>
  <c r="J53" i="1"/>
  <c r="I53" i="1"/>
  <c r="H53" i="1"/>
  <c r="G53" i="1"/>
  <c r="F53" i="1"/>
  <c r="E53" i="1"/>
  <c r="D53" i="1"/>
  <c r="D7" i="1" l="1" a="1"/>
  <c r="D7" i="1" s="1"/>
  <c r="D11" i="1" a="1"/>
  <c r="D11" i="1" s="1"/>
  <c r="F11" i="1" a="1"/>
  <c r="F11" i="1" s="1"/>
  <c r="C7" i="1" a="1"/>
  <c r="C7" i="1" s="1"/>
  <c r="G11" i="1" a="1"/>
  <c r="G11" i="1" s="1"/>
  <c r="C8" i="1" a="1"/>
  <c r="C8" i="1" s="1"/>
  <c r="C12" i="1" a="1"/>
  <c r="C12" i="1" s="1"/>
  <c r="E12" i="1" a="1"/>
  <c r="E12" i="1" s="1"/>
  <c r="F12" i="1" a="1"/>
  <c r="F12" i="1" s="1"/>
  <c r="C11" i="1" a="1"/>
  <c r="C11" i="1" s="1"/>
  <c r="G12" i="1" a="1"/>
  <c r="G12" i="1" s="1"/>
  <c r="D12" i="1" a="1"/>
  <c r="D12" i="1" s="1"/>
  <c r="E11" i="1" a="1"/>
  <c r="E11" i="1" s="1"/>
  <c r="E8" i="1" a="1"/>
  <c r="E8" i="1" s="1"/>
  <c r="F8" i="1" a="1"/>
  <c r="F8" i="1" s="1"/>
  <c r="F7" i="1" a="1"/>
  <c r="F7" i="1" s="1"/>
  <c r="D8" i="1" a="1"/>
  <c r="D8" i="1" s="1"/>
  <c r="G8" i="1" a="1"/>
  <c r="G8" i="1" s="1"/>
  <c r="G7" i="1" a="1"/>
  <c r="G7" i="1" s="1"/>
  <c r="E7" i="1" a="1"/>
  <c r="E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<sst xmlns="http://schemas.openxmlformats.org/spreadsheetml/2006/main" count="366" uniqueCount="60">
  <si>
    <t>Basic info</t>
  </si>
  <si>
    <t>Athlete DoB</t>
  </si>
  <si>
    <t>Change DoB</t>
  </si>
  <si>
    <t>Competition day</t>
  </si>
  <si>
    <t>Change competition date</t>
  </si>
  <si>
    <t>T&amp;F outdoor</t>
  </si>
  <si>
    <t>T&amp;F indoor</t>
  </si>
  <si>
    <t>XC</t>
  </si>
  <si>
    <t>RR</t>
  </si>
  <si>
    <t>Fell/Hill/Mountain</t>
  </si>
  <si>
    <t>Age group 
(without adjustment)</t>
  </si>
  <si>
    <t>Age group 
WITH adjustment</t>
  </si>
  <si>
    <t>Step 1</t>
  </si>
  <si>
    <t>Age group definitions (only month and day)</t>
  </si>
  <si>
    <t>Start</t>
  </si>
  <si>
    <t>End</t>
  </si>
  <si>
    <t>Range start</t>
  </si>
  <si>
    <t>Range end</t>
  </si>
  <si>
    <t>We might have to have an age group variant for each event category. Still to be determined</t>
  </si>
  <si>
    <t>U11</t>
  </si>
  <si>
    <t>U13</t>
  </si>
  <si>
    <t>U15</t>
  </si>
  <si>
    <t>U17</t>
  </si>
  <si>
    <t>U20</t>
  </si>
  <si>
    <t>Senior</t>
  </si>
  <si>
    <t>Step 2</t>
  </si>
  <si>
    <t>Competition year definitions (only month and day)</t>
  </si>
  <si>
    <t>Cutoff date</t>
  </si>
  <si>
    <t>Only informational, not needed for the algorithm</t>
  </si>
  <si>
    <t>31st August at the end of the Competition Year</t>
  </si>
  <si>
    <t>31st August prior to the commencement of the Competition Year</t>
  </si>
  <si>
    <t>Step 3</t>
  </si>
  <si>
    <t>Adjustment parameters from last day of competition year to age group cut-off date (e.g., 30 means that age group cut off is 30 days prior to the last day of the competition year)</t>
  </si>
  <si>
    <t>Years/Months/Days</t>
  </si>
  <si>
    <t>Off-set between last day of competition year and age group cutoff date. E.g., Competition year is calendar year and age group year is calendar year, then 0 in off-set</t>
  </si>
  <si>
    <t>0/0/30</t>
  </si>
  <si>
    <t>1/4/0</t>
  </si>
  <si>
    <t>0/0/0</t>
  </si>
  <si>
    <t>Step 4</t>
  </si>
  <si>
    <t>Actual age group period based on competition day (no adjustments for competition year)</t>
  </si>
  <si>
    <t>Start and end month/day from step 1 combined with range for each age group, calculated based on competition day</t>
  </si>
  <si>
    <t>Step 5</t>
  </si>
  <si>
    <t>Adjusted age group period based on competition day</t>
  </si>
  <si>
    <t>Based on the off-set defined in step 3. Essentially "moving the competition day" with the offset and re-calculating the "adjusted age group year"</t>
  </si>
  <si>
    <t>CALCULATIONS (odd age groups)</t>
  </si>
  <si>
    <t>U7</t>
  </si>
  <si>
    <t>U9</t>
  </si>
  <si>
    <t>CALCULATIONS (even age groups)</t>
  </si>
  <si>
    <t>Master</t>
  </si>
  <si>
    <t>U18</t>
  </si>
  <si>
    <t>U16</t>
  </si>
  <si>
    <t>U14</t>
  </si>
  <si>
    <t>U12</t>
  </si>
  <si>
    <t>U10</t>
  </si>
  <si>
    <t>U8</t>
  </si>
  <si>
    <t>Age group allocation
(old age groups)</t>
  </si>
  <si>
    <t>Age group allocation
(NEW age groups)</t>
  </si>
  <si>
    <t>Age on competition day</t>
  </si>
  <si>
    <t>U23</t>
  </si>
  <si>
    <t>1/0/30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</si>
</sst>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mmm&quot; &quot;d&quot;, &quot;yyyy"/>
    <numFmt numFmtId="165" formatCode="mmmm&quot; &quot;d"/>
  </numFmts>
  <fonts count="9" x14ac:knownFonts="1">
    <font>
      <sz val="10"/>
      <color rgb="FF000000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FFFF"/>
      <name val="Arial"/>
      <family val="2"/>
    </font>
    <font>
      <b/>
      <sz val="10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FEFEF"/>
      </patternFill>
    </fill>
    <fill>
      <patternFill patternType="solid">
        <fgColor theme="5" tint="0.39997558519241921"/>
        <bgColor rgb="FFD5A6BD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rgb="FFD9D9D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rgb="FFFFE599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2" borderId="0" xfId="0" applyFill="1"/>
    <xf numFmtId="0" fontId="2" fillId="2" borderId="2" xfId="0" applyFont="1" applyFill="1" applyBorder="1"/>
    <xf numFmtId="0" fontId="3" fillId="2" borderId="0" xfId="0" applyFont="1" applyFill="1"/>
    <xf numFmtId="0" fontId="2" fillId="2" borderId="0" xfId="0" applyFont="1" applyFill="1"/>
    <xf numFmtId="0" fontId="2" fillId="2" borderId="7" xfId="0" applyFont="1" applyFill="1" applyBorder="1"/>
    <xf numFmtId="1" fontId="2" fillId="2" borderId="8" xfId="0" applyNumberFormat="1" applyFont="1" applyFill="1" applyBorder="1" applyAlignment="1">
      <alignment horizontal="right"/>
    </xf>
    <xf numFmtId="0" fontId="1" fillId="2" borderId="2" xfId="0" applyFont="1" applyFill="1" applyBorder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5" fillId="2" borderId="7" xfId="0" applyFont="1" applyFill="1" applyBorder="1" applyAlignment="1">
      <alignment wrapText="1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4" fillId="2" borderId="0" xfId="0" applyFont="1" applyFill="1"/>
    <xf numFmtId="0" fontId="5" fillId="2" borderId="0" xfId="0" applyFont="1" applyFill="1" applyAlignment="1">
      <alignment wrapText="1"/>
    </xf>
    <xf numFmtId="0" fontId="6" fillId="2" borderId="0" xfId="0" applyFont="1" applyFill="1" applyAlignment="1">
      <alignment horizontal="center"/>
    </xf>
    <xf numFmtId="0" fontId="1" fillId="2" borderId="9" xfId="0" applyFont="1" applyFill="1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3" borderId="1" xfId="0" applyFont="1" applyFill="1" applyBorder="1"/>
    <xf numFmtId="0" fontId="1" fillId="3" borderId="3" xfId="0" applyFont="1" applyFill="1" applyBorder="1"/>
    <xf numFmtId="0" fontId="1" fillId="2" borderId="10" xfId="0" applyFont="1" applyFill="1" applyBorder="1" applyAlignment="1">
      <alignment wrapText="1"/>
    </xf>
    <xf numFmtId="0" fontId="1" fillId="2" borderId="6" xfId="0" applyFont="1" applyFill="1" applyBorder="1"/>
    <xf numFmtId="0" fontId="1" fillId="2" borderId="8" xfId="0" applyFont="1" applyFill="1" applyBorder="1"/>
    <xf numFmtId="0" fontId="1" fillId="3" borderId="6" xfId="0" applyFont="1" applyFill="1" applyBorder="1"/>
    <xf numFmtId="0" fontId="1" fillId="3" borderId="8" xfId="0" applyFont="1" applyFill="1" applyBorder="1"/>
    <xf numFmtId="0" fontId="2" fillId="2" borderId="11" xfId="0" applyFont="1" applyFill="1" applyBorder="1"/>
    <xf numFmtId="165" fontId="2" fillId="2" borderId="4" xfId="0" applyNumberFormat="1" applyFont="1" applyFill="1" applyBorder="1" applyAlignment="1">
      <alignment horizontal="right"/>
    </xf>
    <xf numFmtId="165" fontId="2" fillId="2" borderId="5" xfId="0" applyNumberFormat="1" applyFont="1" applyFill="1" applyBorder="1" applyAlignment="1">
      <alignment horizontal="right"/>
    </xf>
    <xf numFmtId="0" fontId="2" fillId="3" borderId="4" xfId="0" applyFont="1" applyFill="1" applyBorder="1" applyAlignment="1">
      <alignment horizontal="right"/>
    </xf>
    <xf numFmtId="0" fontId="2" fillId="3" borderId="5" xfId="0" applyFont="1" applyFill="1" applyBorder="1" applyAlignment="1">
      <alignment horizontal="right"/>
    </xf>
    <xf numFmtId="0" fontId="2" fillId="2" borderId="10" xfId="0" applyFont="1" applyFill="1" applyBorder="1"/>
    <xf numFmtId="165" fontId="2" fillId="2" borderId="6" xfId="0" applyNumberFormat="1" applyFont="1" applyFill="1" applyBorder="1" applyAlignment="1">
      <alignment horizontal="right"/>
    </xf>
    <xf numFmtId="165" fontId="2" fillId="2" borderId="8" xfId="0" applyNumberFormat="1" applyFont="1" applyFill="1" applyBorder="1" applyAlignment="1">
      <alignment horizontal="right"/>
    </xf>
    <xf numFmtId="0" fontId="2" fillId="3" borderId="6" xfId="0" applyFont="1" applyFill="1" applyBorder="1" applyAlignment="1">
      <alignment horizontal="right"/>
    </xf>
    <xf numFmtId="0" fontId="2" fillId="3" borderId="8" xfId="0" applyFont="1" applyFill="1" applyBorder="1" applyAlignment="1">
      <alignment horizontal="right"/>
    </xf>
    <xf numFmtId="0" fontId="2" fillId="2" borderId="12" xfId="0" applyFont="1" applyFill="1" applyBorder="1" applyAlignment="1">
      <alignment wrapText="1"/>
    </xf>
    <xf numFmtId="0" fontId="2" fillId="2" borderId="13" xfId="0" applyFont="1" applyFill="1" applyBorder="1"/>
    <xf numFmtId="0" fontId="2" fillId="2" borderId="14" xfId="0" applyFont="1" applyFill="1" applyBorder="1"/>
    <xf numFmtId="0" fontId="2" fillId="2" borderId="12" xfId="0" applyFont="1" applyFill="1" applyBorder="1"/>
    <xf numFmtId="0" fontId="2" fillId="2" borderId="15" xfId="0" applyFont="1" applyFill="1" applyBorder="1"/>
    <xf numFmtId="49" fontId="2" fillId="2" borderId="0" xfId="0" applyNumberFormat="1" applyFont="1" applyFill="1"/>
    <xf numFmtId="49" fontId="2" fillId="2" borderId="5" xfId="0" applyNumberFormat="1" applyFont="1" applyFill="1" applyBorder="1"/>
    <xf numFmtId="49" fontId="2" fillId="2" borderId="7" xfId="0" applyNumberFormat="1" applyFont="1" applyFill="1" applyBorder="1"/>
    <xf numFmtId="49" fontId="2" fillId="2" borderId="8" xfId="0" applyNumberFormat="1" applyFont="1" applyFill="1" applyBorder="1"/>
    <xf numFmtId="0" fontId="2" fillId="2" borderId="9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164" fontId="2" fillId="2" borderId="4" xfId="0" applyNumberFormat="1" applyFont="1" applyFill="1" applyBorder="1" applyAlignment="1">
      <alignment horizontal="right"/>
    </xf>
    <xf numFmtId="164" fontId="2" fillId="2" borderId="5" xfId="0" applyNumberFormat="1" applyFont="1" applyFill="1" applyBorder="1" applyAlignment="1">
      <alignment horizontal="right"/>
    </xf>
    <xf numFmtId="164" fontId="2" fillId="2" borderId="0" xfId="0" applyNumberFormat="1" applyFont="1" applyFill="1" applyAlignment="1">
      <alignment horizontal="right"/>
    </xf>
    <xf numFmtId="164" fontId="2" fillId="2" borderId="6" xfId="0" applyNumberFormat="1" applyFont="1" applyFill="1" applyBorder="1" applyAlignment="1">
      <alignment horizontal="right"/>
    </xf>
    <xf numFmtId="164" fontId="2" fillId="2" borderId="8" xfId="0" applyNumberFormat="1" applyFont="1" applyFill="1" applyBorder="1" applyAlignment="1">
      <alignment horizontal="right"/>
    </xf>
    <xf numFmtId="164" fontId="2" fillId="2" borderId="7" xfId="0" applyNumberFormat="1" applyFont="1" applyFill="1" applyBorder="1" applyAlignment="1">
      <alignment horizontal="right"/>
    </xf>
    <xf numFmtId="0" fontId="1" fillId="4" borderId="0" xfId="0" applyFont="1" applyFill="1"/>
    <xf numFmtId="0" fontId="2" fillId="4" borderId="0" xfId="0" applyFont="1" applyFill="1"/>
    <xf numFmtId="0" fontId="0" fillId="5" borderId="0" xfId="0" applyFill="1"/>
    <xf numFmtId="0" fontId="7" fillId="6" borderId="0" xfId="0" applyFont="1" applyFill="1" applyAlignment="1">
      <alignment vertical="center"/>
    </xf>
    <xf numFmtId="0" fontId="8" fillId="7" borderId="2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164" fontId="2" fillId="10" borderId="3" xfId="0" applyNumberFormat="1" applyFont="1" applyFill="1" applyBorder="1" applyAlignment="1" applyProtection="1">
      <alignment horizontal="right"/>
      <protection locked="0"/>
    </xf>
    <xf numFmtId="164" fontId="2" fillId="10" borderId="5" xfId="0" applyNumberFormat="1" applyFont="1" applyFill="1" applyBorder="1" applyAlignment="1" applyProtection="1">
      <alignment horizontal="right"/>
      <protection locked="0"/>
    </xf>
    <xf numFmtId="0" fontId="1" fillId="8" borderId="1" xfId="0" applyFont="1" applyFill="1" applyBorder="1" applyAlignment="1">
      <alignment vertical="center" wrapText="1"/>
    </xf>
    <xf numFmtId="0" fontId="1" fillId="8" borderId="4" xfId="0" applyFont="1" applyFill="1" applyBorder="1" applyAlignment="1">
      <alignment vertical="center" wrapText="1"/>
    </xf>
    <xf numFmtId="0" fontId="4" fillId="9" borderId="4" xfId="0" applyFont="1" applyFill="1" applyBorder="1"/>
    <xf numFmtId="0" fontId="4" fillId="9" borderId="6" xfId="0" applyFont="1" applyFill="1" applyBorder="1"/>
    <xf numFmtId="0" fontId="7" fillId="6" borderId="1" xfId="0" applyFont="1" applyFill="1" applyBorder="1" applyAlignment="1">
      <alignment vertical="center"/>
    </xf>
    <xf numFmtId="0" fontId="4" fillId="7" borderId="6" xfId="0" applyFont="1" applyFill="1" applyBorder="1"/>
    <xf numFmtId="0" fontId="2" fillId="2" borderId="13" xfId="0" applyFont="1" applyFill="1" applyBorder="1" applyAlignment="1">
      <alignment wrapText="1"/>
    </xf>
    <xf numFmtId="0" fontId="4" fillId="2" borderId="15" xfId="0" applyFont="1" applyFill="1" applyBorder="1"/>
    <xf numFmtId="0" fontId="4" fillId="2" borderId="14" xfId="0" applyFont="1" applyFill="1" applyBorder="1"/>
    <xf numFmtId="0" fontId="7" fillId="6" borderId="0" xfId="0" applyFont="1" applyFill="1" applyAlignment="1">
      <alignment vertical="center"/>
    </xf>
    <xf numFmtId="0" fontId="0" fillId="7" borderId="0" xfId="0" applyFill="1"/>
    <xf numFmtId="0" fontId="1" fillId="11" borderId="1" xfId="0" applyFont="1" applyFill="1" applyBorder="1" applyAlignment="1">
      <alignment vertical="center"/>
    </xf>
    <xf numFmtId="0" fontId="4" fillId="12" borderId="4" xfId="0" applyFont="1" applyFill="1" applyBorder="1"/>
    <xf numFmtId="0" fontId="4" fillId="12" borderId="6" xfId="0" applyFont="1" applyFill="1" applyBorder="1"/>
    <xf numFmtId="0" fontId="1" fillId="11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10EC0BC3-2773-44EC-926A-A7EFFD04E53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2:AB1003"/>
  <sheetViews>
    <sheetView tabSelected="1" zoomScale="110" zoomScaleNormal="110" workbookViewId="0">
      <selection activeCell="D4" sqref="D4"/>
    </sheetView>
  </sheetViews>
  <sheetFormatPr defaultColWidth="12.6328125" defaultRowHeight="15.75" customHeight="1" x14ac:dyDescent="0.25"/>
  <cols>
    <col min="1" max="1" width="12.6328125" style="1"/>
    <col min="2" max="7" width="19.81640625" style="1" customWidth="1"/>
    <col min="8" max="8" width="19.81640625" style="1" hidden="1" customWidth="1"/>
    <col min="9" max="12" width="19.81640625" style="1" customWidth="1"/>
    <col min="13" max="13" width="16.6328125" style="1" bestFit="1" customWidth="1"/>
    <col min="14" max="16384" width="12.6328125" style="1"/>
  </cols>
  <sheetData>
    <row r="2" spans="2:28" ht="15.75" customHeight="1" x14ac:dyDescent="0.3">
      <c r="B2" s="76" t="s">
        <v>0</v>
      </c>
      <c r="C2" s="2" t="s">
        <v>1</v>
      </c>
      <c r="D2" s="63">
        <v>41153</v>
      </c>
      <c r="E2" s="3" t="s">
        <v>2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2:28" ht="15.75" customHeight="1" x14ac:dyDescent="0.3">
      <c r="B3" s="77"/>
      <c r="C3" s="4" t="s">
        <v>3</v>
      </c>
      <c r="D3" s="64">
        <v>45802</v>
      </c>
      <c r="E3" s="3" t="s">
        <v>4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2:28" ht="15.75" customHeight="1" x14ac:dyDescent="0.3">
      <c r="B4" s="78"/>
      <c r="C4" s="5" t="s">
        <v>57</v>
      </c>
      <c r="D4" s="6" t="str">
        <f>CONCATENATE(ROUNDDOWN(YEARFRAC(D2,D3,1),0)," years old")</f>
        <v>12 years old</v>
      </c>
      <c r="E4" s="3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2:28" ht="15.75" customHeight="1" x14ac:dyDescent="0.25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2:28" ht="15.75" customHeight="1" x14ac:dyDescent="0.3">
      <c r="B6" s="79" t="s">
        <v>55</v>
      </c>
      <c r="C6" s="61" t="s">
        <v>5</v>
      </c>
      <c r="D6" s="61" t="s">
        <v>6</v>
      </c>
      <c r="E6" s="61" t="s">
        <v>7</v>
      </c>
      <c r="F6" s="61" t="s">
        <v>8</v>
      </c>
      <c r="G6" s="62" t="s">
        <v>9</v>
      </c>
      <c r="H6" s="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2:28" ht="25" hidden="1" x14ac:dyDescent="0.25">
      <c r="B7" s="77"/>
      <c r="C7" s="9" t="str" cm="1">
        <f t="array" ref="C7">INDEX(C53:C62, MATCH(1, ($D$2 &gt;= D53:D62) * ($D$2 &lt;= E53:E62), 0))</f>
        <v>U13</v>
      </c>
      <c r="D7" s="9" t="str" cm="1">
        <f t="array" ref="D7">INDEX($C53:$C62, MATCH(1, ($D$2 &gt;= F53:F62) * ($D$2 &lt;= G53:G62), 0))</f>
        <v>U13</v>
      </c>
      <c r="E7" s="9" t="str">
        <f t="array" ref="E7">INDEX($C53:$C62, MATCH(1, ($D$2 &gt;= H53:H62) * ($D$2 &lt;= I53:I62), 0))</f>
        <v>U13</v>
      </c>
      <c r="F7" s="9" t="str">
        <f t="array" ref="F7">INDEX($C53:$C62, MATCH(1, ($D$2 &gt;= J53:J62) * ($D$2 &lt;= K53:K62), 0))</f>
        <v>U13</v>
      </c>
      <c r="G7" s="10" t="str">
        <f t="array" ref="G7">INDEX($C53:$C62, MATCH(1, ($D$2 &gt;= L53:L62) * ($D$2 &lt;= M53:M62), 0))</f>
        <v>U13</v>
      </c>
      <c r="H7" s="8" t="s">
        <v>10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2:28" ht="26" x14ac:dyDescent="0.3">
      <c r="B8" s="78"/>
      <c r="C8" s="12" t="str" cm="1">
        <f t="array" ref="C8">INDEX(C67:C76, MATCH(1, ($D$2 &gt;= D67:D76) * ($D$2 &lt;= E67:E76), 0))</f>
        <v>U13</v>
      </c>
      <c r="D8" s="12" t="str">
        <f t="array" ref="D8">INDEX($C67:$C76, MATCH(1, ($D$2 &gt;= F67:F76) * ($D$2 &lt;= G67:G76), 0))</f>
        <v>U13</v>
      </c>
      <c r="E8" s="12" t="str">
        <f t="array" ref="E8">INDEX($C67:$C76, MATCH(1, ($D$2 &gt;= H67:H76) * ($D$2 &lt;= I67:I76), 0))</f>
        <v>U13</v>
      </c>
      <c r="F8" s="12" t="str">
        <f t="array" ref="F8">INDEX($C67:$C76, MATCH(1, ($D$2 &gt;= J67:J76) * ($D$2 &lt;= K67:K76), 0))</f>
        <v>U13</v>
      </c>
      <c r="G8" s="13" t="str">
        <f t="array" ref="G8">INDEX($C67:$C76, MATCH(1, ($D$2 &gt;= L67:L76) * ($D$2 &lt;= M67:M76), 0))</f>
        <v>U13</v>
      </c>
      <c r="H8" s="11" t="s">
        <v>11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2:28" ht="13" x14ac:dyDescent="0.3">
      <c r="B9" s="14"/>
      <c r="C9" s="16"/>
      <c r="D9" s="16"/>
      <c r="E9" s="16"/>
      <c r="F9" s="16"/>
      <c r="G9" s="16"/>
      <c r="H9" s="1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2:28" ht="15.75" customHeight="1" x14ac:dyDescent="0.3">
      <c r="B10" s="79" t="s">
        <v>56</v>
      </c>
      <c r="C10" s="61" t="s">
        <v>5</v>
      </c>
      <c r="D10" s="61" t="s">
        <v>6</v>
      </c>
      <c r="E10" s="61" t="s">
        <v>7</v>
      </c>
      <c r="F10" s="61" t="s">
        <v>8</v>
      </c>
      <c r="G10" s="62" t="s">
        <v>9</v>
      </c>
      <c r="H10" s="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2:28" ht="25" hidden="1" x14ac:dyDescent="0.25">
      <c r="B11" s="77"/>
      <c r="C11" s="9" t="str" cm="1">
        <f t="array" ref="C11">INDEX(C117:C126, MATCH(1, ($D$2 &gt;= D117:D126) * ($D$2 &lt;= E117:E126), 0))</f>
        <v>U14</v>
      </c>
      <c r="D11" s="9" t="str" cm="1">
        <f t="array" ref="D11">INDEX($C117:$C126, MATCH(1, ($D$2 &gt;= F117:F126) * ($D$2 &lt;= G117:G126), 0))</f>
        <v>U14</v>
      </c>
      <c r="E11" s="9" t="str" cm="1">
        <f t="array" ref="E11">INDEX($C117:$C126, MATCH(1, ($D$2 &gt;= H117:H126) * ($D$2 &lt;= I117:I126), 0))</f>
        <v>U14</v>
      </c>
      <c r="F11" s="9" t="str" cm="1">
        <f t="array" ref="F11">INDEX($C117:$C126, MATCH(1, ($D$2 &gt;= J117:J126) * ($D$2 &lt;= K117:K126), 0))</f>
        <v>U14</v>
      </c>
      <c r="G11" s="10" t="str" cm="1">
        <f t="array" ref="G11">INDEX($C117:$C126, MATCH(1, ($D$2 &gt;= L117:L126) * ($D$2 &lt;= M117:M126), 0))</f>
        <v>U14</v>
      </c>
      <c r="H11" s="8" t="s">
        <v>10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2:28" ht="26" x14ac:dyDescent="0.3">
      <c r="B12" s="78"/>
      <c r="C12" s="12" t="str" cm="1">
        <f t="array" ref="C12">INDEX(C131:C140, MATCH(1, ($D$2 &gt;= D131:D140) * ($D$2 &lt;= E131:E140), 0))</f>
        <v>U14</v>
      </c>
      <c r="D12" s="12" t="str" cm="1">
        <f t="array" ref="D12">INDEX($C131:$C140, MATCH(1, ($D$2 &gt;= F131:F140) * ($D$2 &lt;= G131:G140), 0))</f>
        <v>U14</v>
      </c>
      <c r="E12" s="12" t="str" cm="1">
        <f t="array" ref="E12">INDEX($C131:$C140, MATCH(1, ($D$2 &gt;= H131:H140) * ($D$2 &lt;= I131:I140), 0))</f>
        <v>U14</v>
      </c>
      <c r="F12" s="12" t="str" cm="1">
        <f t="array" ref="F12">INDEX($C131:$C140, MATCH(1, ($D$2 &gt;= J131:J140) * ($D$2 &lt;= K131:K140), 0))</f>
        <v>U14</v>
      </c>
      <c r="G12" s="13" t="str" cm="1">
        <f t="array" ref="G12">INDEX($C131:$C140, MATCH(1, ($D$2 &gt;= L131:L140) * ($D$2 &lt;= M131:M140), 0))</f>
        <v>U12</v>
      </c>
      <c r="H12" s="11" t="s">
        <v>11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2:28" ht="13" x14ac:dyDescent="0.3">
      <c r="B13" s="14"/>
      <c r="C13" s="15"/>
      <c r="D13" s="16"/>
      <c r="E13" s="16"/>
      <c r="F13" s="16"/>
      <c r="G13" s="16"/>
      <c r="H13" s="16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2:28" ht="15.75" hidden="1" customHeight="1" x14ac:dyDescent="0.25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2:28" s="59" customFormat="1" ht="15.75" hidden="1" customHeight="1" x14ac:dyDescent="0.3">
      <c r="B15" s="57" t="s">
        <v>44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</row>
    <row r="16" spans="2:28" ht="12.5" hidden="1" x14ac:dyDescent="0.25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2:28" ht="13" hidden="1" x14ac:dyDescent="0.3">
      <c r="B17" s="69" t="s">
        <v>12</v>
      </c>
      <c r="C17" s="17"/>
      <c r="D17" s="18" t="s">
        <v>5</v>
      </c>
      <c r="E17" s="19"/>
      <c r="F17" s="18" t="s">
        <v>6</v>
      </c>
      <c r="G17" s="19"/>
      <c r="H17" s="18" t="s">
        <v>7</v>
      </c>
      <c r="I17" s="19"/>
      <c r="J17" s="18" t="s">
        <v>8</v>
      </c>
      <c r="K17" s="19"/>
      <c r="L17" s="18" t="s">
        <v>9</v>
      </c>
      <c r="M17" s="19"/>
      <c r="N17" s="20"/>
      <c r="O17" s="21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2:28" ht="26" hidden="1" x14ac:dyDescent="0.3">
      <c r="B18" s="70"/>
      <c r="C18" s="22" t="s">
        <v>13</v>
      </c>
      <c r="D18" s="23" t="s">
        <v>14</v>
      </c>
      <c r="E18" s="24" t="s">
        <v>15</v>
      </c>
      <c r="F18" s="23" t="s">
        <v>14</v>
      </c>
      <c r="G18" s="24" t="s">
        <v>15</v>
      </c>
      <c r="H18" s="23" t="s">
        <v>14</v>
      </c>
      <c r="I18" s="24" t="s">
        <v>15</v>
      </c>
      <c r="J18" s="23" t="s">
        <v>14</v>
      </c>
      <c r="K18" s="24" t="s">
        <v>15</v>
      </c>
      <c r="L18" s="23" t="s">
        <v>14</v>
      </c>
      <c r="M18" s="24" t="s">
        <v>15</v>
      </c>
      <c r="N18" s="25" t="s">
        <v>16</v>
      </c>
      <c r="O18" s="26" t="s">
        <v>17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2:28" ht="12.5" hidden="1" x14ac:dyDescent="0.25">
      <c r="B19" s="65" t="s">
        <v>18</v>
      </c>
      <c r="C19" s="27" t="s">
        <v>45</v>
      </c>
      <c r="D19" s="28">
        <v>45536</v>
      </c>
      <c r="E19" s="29">
        <v>45535</v>
      </c>
      <c r="F19" s="28">
        <v>45536</v>
      </c>
      <c r="G19" s="29">
        <v>45535</v>
      </c>
      <c r="H19" s="28">
        <v>45536</v>
      </c>
      <c r="I19" s="29">
        <v>45535</v>
      </c>
      <c r="J19" s="28">
        <v>45536</v>
      </c>
      <c r="K19" s="29">
        <v>45535</v>
      </c>
      <c r="L19" s="28">
        <v>45536</v>
      </c>
      <c r="M19" s="29">
        <v>45535</v>
      </c>
      <c r="N19" s="30">
        <v>0</v>
      </c>
      <c r="O19" s="31">
        <v>6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2:28" ht="12.5" hidden="1" x14ac:dyDescent="0.25">
      <c r="B20" s="66"/>
      <c r="C20" s="27" t="s">
        <v>46</v>
      </c>
      <c r="D20" s="28">
        <v>45536</v>
      </c>
      <c r="E20" s="29">
        <v>45535</v>
      </c>
      <c r="F20" s="28">
        <v>45536</v>
      </c>
      <c r="G20" s="29">
        <v>45535</v>
      </c>
      <c r="H20" s="28">
        <v>45536</v>
      </c>
      <c r="I20" s="29">
        <v>45535</v>
      </c>
      <c r="J20" s="28">
        <v>45536</v>
      </c>
      <c r="K20" s="29">
        <v>45535</v>
      </c>
      <c r="L20" s="28">
        <v>45536</v>
      </c>
      <c r="M20" s="29">
        <v>45535</v>
      </c>
      <c r="N20" s="30">
        <v>7</v>
      </c>
      <c r="O20" s="31">
        <v>8</v>
      </c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2:28" ht="12.5" hidden="1" x14ac:dyDescent="0.25">
      <c r="B21" s="66"/>
      <c r="C21" s="27" t="s">
        <v>19</v>
      </c>
      <c r="D21" s="28">
        <v>45536</v>
      </c>
      <c r="E21" s="29">
        <v>45535</v>
      </c>
      <c r="F21" s="28">
        <v>45536</v>
      </c>
      <c r="G21" s="29">
        <v>45535</v>
      </c>
      <c r="H21" s="28">
        <v>45536</v>
      </c>
      <c r="I21" s="29">
        <v>45535</v>
      </c>
      <c r="J21" s="28">
        <v>45536</v>
      </c>
      <c r="K21" s="29">
        <v>45535</v>
      </c>
      <c r="L21" s="28">
        <v>45536</v>
      </c>
      <c r="M21" s="29">
        <v>45535</v>
      </c>
      <c r="N21" s="30">
        <v>9</v>
      </c>
      <c r="O21" s="31">
        <v>10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2:28" ht="12.5" hidden="1" x14ac:dyDescent="0.25">
      <c r="B22" s="67"/>
      <c r="C22" s="27" t="s">
        <v>20</v>
      </c>
      <c r="D22" s="28">
        <v>45536</v>
      </c>
      <c r="E22" s="29">
        <v>45535</v>
      </c>
      <c r="F22" s="28">
        <v>45536</v>
      </c>
      <c r="G22" s="29">
        <v>45535</v>
      </c>
      <c r="H22" s="28">
        <v>45536</v>
      </c>
      <c r="I22" s="29">
        <v>45535</v>
      </c>
      <c r="J22" s="28">
        <v>45536</v>
      </c>
      <c r="K22" s="29">
        <v>45535</v>
      </c>
      <c r="L22" s="28">
        <v>45536</v>
      </c>
      <c r="M22" s="29">
        <v>45535</v>
      </c>
      <c r="N22" s="30">
        <v>11</v>
      </c>
      <c r="O22" s="31">
        <v>12</v>
      </c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2:28" ht="12.5" hidden="1" x14ac:dyDescent="0.25">
      <c r="B23" s="67"/>
      <c r="C23" s="27" t="s">
        <v>21</v>
      </c>
      <c r="D23" s="28">
        <v>45536</v>
      </c>
      <c r="E23" s="29">
        <v>45535</v>
      </c>
      <c r="F23" s="28">
        <v>45536</v>
      </c>
      <c r="G23" s="29">
        <v>45535</v>
      </c>
      <c r="H23" s="28">
        <v>45536</v>
      </c>
      <c r="I23" s="29">
        <v>45535</v>
      </c>
      <c r="J23" s="28">
        <v>45536</v>
      </c>
      <c r="K23" s="29">
        <v>45535</v>
      </c>
      <c r="L23" s="28">
        <v>45536</v>
      </c>
      <c r="M23" s="29">
        <v>45535</v>
      </c>
      <c r="N23" s="30">
        <v>13</v>
      </c>
      <c r="O23" s="31">
        <v>14</v>
      </c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2:28" ht="12.5" hidden="1" x14ac:dyDescent="0.25">
      <c r="B24" s="67"/>
      <c r="C24" s="27" t="s">
        <v>22</v>
      </c>
      <c r="D24" s="28">
        <v>45536</v>
      </c>
      <c r="E24" s="29">
        <v>45535</v>
      </c>
      <c r="F24" s="28">
        <v>45536</v>
      </c>
      <c r="G24" s="29">
        <v>45535</v>
      </c>
      <c r="H24" s="28">
        <v>45536</v>
      </c>
      <c r="I24" s="29">
        <v>45535</v>
      </c>
      <c r="J24" s="28">
        <v>45536</v>
      </c>
      <c r="K24" s="29">
        <v>45535</v>
      </c>
      <c r="L24" s="28">
        <v>45536</v>
      </c>
      <c r="M24" s="29">
        <v>45535</v>
      </c>
      <c r="N24" s="30">
        <v>15</v>
      </c>
      <c r="O24" s="31">
        <v>16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2:28" ht="12.5" hidden="1" x14ac:dyDescent="0.25">
      <c r="B25" s="67"/>
      <c r="C25" s="27" t="s">
        <v>23</v>
      </c>
      <c r="D25" s="28">
        <v>45292</v>
      </c>
      <c r="E25" s="29">
        <v>45657</v>
      </c>
      <c r="F25" s="28">
        <v>45292</v>
      </c>
      <c r="G25" s="29">
        <v>45657</v>
      </c>
      <c r="H25" s="28">
        <v>45292</v>
      </c>
      <c r="I25" s="29">
        <v>45657</v>
      </c>
      <c r="J25" s="28">
        <v>45292</v>
      </c>
      <c r="K25" s="29">
        <v>45657</v>
      </c>
      <c r="L25" s="28">
        <v>45292</v>
      </c>
      <c r="M25" s="29">
        <v>45657</v>
      </c>
      <c r="N25" s="30">
        <v>18</v>
      </c>
      <c r="O25" s="31">
        <v>19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2:28" ht="12.5" hidden="1" x14ac:dyDescent="0.25">
      <c r="B26" s="67"/>
      <c r="C26" s="27" t="s">
        <v>58</v>
      </c>
      <c r="D26" s="28">
        <v>45292</v>
      </c>
      <c r="E26" s="29">
        <v>45657</v>
      </c>
      <c r="F26" s="28">
        <v>45292</v>
      </c>
      <c r="G26" s="29">
        <v>45657</v>
      </c>
      <c r="H26" s="28">
        <v>45292</v>
      </c>
      <c r="I26" s="29">
        <v>45657</v>
      </c>
      <c r="J26" s="28">
        <v>45292</v>
      </c>
      <c r="K26" s="29">
        <v>45657</v>
      </c>
      <c r="L26" s="28">
        <v>45292</v>
      </c>
      <c r="M26" s="29">
        <v>45657</v>
      </c>
      <c r="N26" s="30">
        <v>20</v>
      </c>
      <c r="O26" s="31">
        <v>22</v>
      </c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2:28" ht="12.5" hidden="1" x14ac:dyDescent="0.25">
      <c r="B27" s="67"/>
      <c r="C27" s="27" t="s">
        <v>24</v>
      </c>
      <c r="D27" s="28">
        <v>45292</v>
      </c>
      <c r="E27" s="29">
        <v>45657</v>
      </c>
      <c r="F27" s="28">
        <v>45292</v>
      </c>
      <c r="G27" s="29">
        <v>45657</v>
      </c>
      <c r="H27" s="28">
        <v>45292</v>
      </c>
      <c r="I27" s="29">
        <v>45657</v>
      </c>
      <c r="J27" s="28">
        <v>45292</v>
      </c>
      <c r="K27" s="29">
        <v>45657</v>
      </c>
      <c r="L27" s="28">
        <v>45292</v>
      </c>
      <c r="M27" s="29">
        <v>45657</v>
      </c>
      <c r="N27" s="30">
        <v>23</v>
      </c>
      <c r="O27" s="31">
        <v>34</v>
      </c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2:28" ht="12.5" hidden="1" x14ac:dyDescent="0.25">
      <c r="B28" s="68"/>
      <c r="C28" s="32" t="s">
        <v>48</v>
      </c>
      <c r="D28" s="33">
        <v>45292</v>
      </c>
      <c r="E28" s="34">
        <v>45657</v>
      </c>
      <c r="F28" s="33">
        <v>45292</v>
      </c>
      <c r="G28" s="34">
        <v>45657</v>
      </c>
      <c r="H28" s="33">
        <v>45292</v>
      </c>
      <c r="I28" s="34">
        <v>45657</v>
      </c>
      <c r="J28" s="33">
        <v>45292</v>
      </c>
      <c r="K28" s="34">
        <v>45657</v>
      </c>
      <c r="L28" s="33">
        <v>45292</v>
      </c>
      <c r="M28" s="34">
        <v>45657</v>
      </c>
      <c r="N28" s="35">
        <v>35</v>
      </c>
      <c r="O28" s="36">
        <v>110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2:28" ht="12.5" hidden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2:28" ht="37.5" hidden="1" x14ac:dyDescent="0.25">
      <c r="B30" s="60" t="s">
        <v>25</v>
      </c>
      <c r="C30" s="37" t="s">
        <v>26</v>
      </c>
      <c r="D30" s="38" t="s">
        <v>14</v>
      </c>
      <c r="E30" s="39" t="s">
        <v>15</v>
      </c>
      <c r="F30" s="4" t="s">
        <v>27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2:28" ht="12.5" hidden="1" x14ac:dyDescent="0.25">
      <c r="B31" s="65" t="s">
        <v>28</v>
      </c>
      <c r="C31" s="27" t="s">
        <v>5</v>
      </c>
      <c r="D31" s="28">
        <v>45566</v>
      </c>
      <c r="E31" s="29">
        <v>45565</v>
      </c>
      <c r="F31" s="4" t="s">
        <v>29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2:28" ht="12.5" hidden="1" x14ac:dyDescent="0.25">
      <c r="B32" s="67"/>
      <c r="C32" s="27" t="s">
        <v>6</v>
      </c>
      <c r="D32" s="28">
        <v>45566</v>
      </c>
      <c r="E32" s="29">
        <v>45565</v>
      </c>
      <c r="F32" s="4" t="s">
        <v>29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2:28" ht="12.5" hidden="1" x14ac:dyDescent="0.25">
      <c r="B33" s="67"/>
      <c r="C33" s="27" t="s">
        <v>7</v>
      </c>
      <c r="D33" s="28">
        <v>45566</v>
      </c>
      <c r="E33" s="29">
        <v>45565</v>
      </c>
      <c r="F33" s="4" t="s">
        <v>30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2:28" ht="12.5" hidden="1" x14ac:dyDescent="0.25">
      <c r="B34" s="67"/>
      <c r="C34" s="27" t="s">
        <v>8</v>
      </c>
      <c r="D34" s="28">
        <v>45566</v>
      </c>
      <c r="E34" s="29">
        <v>45565</v>
      </c>
      <c r="F34" s="4" t="s">
        <v>29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2:28" ht="12.5" hidden="1" x14ac:dyDescent="0.25">
      <c r="B35" s="68"/>
      <c r="C35" s="32" t="s">
        <v>9</v>
      </c>
      <c r="D35" s="33">
        <v>45292</v>
      </c>
      <c r="E35" s="34">
        <v>45657</v>
      </c>
      <c r="F35" s="4" t="s">
        <v>30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2:28" ht="12.5" hidden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2:28" ht="12.5" hidden="1" x14ac:dyDescent="0.25">
      <c r="B37" s="74" t="s">
        <v>31</v>
      </c>
      <c r="C37" s="71" t="s">
        <v>32</v>
      </c>
      <c r="D37" s="72"/>
      <c r="E37" s="72"/>
      <c r="F37" s="72"/>
      <c r="G37" s="72"/>
      <c r="H37" s="73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2:28" ht="12.5" hidden="1" x14ac:dyDescent="0.25">
      <c r="B38" s="75"/>
      <c r="C38" s="40" t="s">
        <v>33</v>
      </c>
      <c r="D38" s="41" t="s">
        <v>5</v>
      </c>
      <c r="E38" s="41" t="s">
        <v>6</v>
      </c>
      <c r="F38" s="41" t="s">
        <v>7</v>
      </c>
      <c r="G38" s="41" t="s">
        <v>8</v>
      </c>
      <c r="H38" s="39" t="s">
        <v>9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2:28" ht="12.5" hidden="1" x14ac:dyDescent="0.25">
      <c r="B39" s="65" t="s">
        <v>34</v>
      </c>
      <c r="C39" s="27" t="s">
        <v>45</v>
      </c>
      <c r="D39" s="42" t="s">
        <v>35</v>
      </c>
      <c r="E39" s="42" t="s">
        <v>35</v>
      </c>
      <c r="F39" s="42" t="s">
        <v>59</v>
      </c>
      <c r="G39" s="42" t="s">
        <v>35</v>
      </c>
      <c r="H39" s="43" t="s">
        <v>36</v>
      </c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2:28" ht="12.5" hidden="1" x14ac:dyDescent="0.25">
      <c r="B40" s="66"/>
      <c r="C40" s="27" t="s">
        <v>46</v>
      </c>
      <c r="D40" s="42" t="s">
        <v>35</v>
      </c>
      <c r="E40" s="42" t="s">
        <v>35</v>
      </c>
      <c r="F40" s="42" t="s">
        <v>59</v>
      </c>
      <c r="G40" s="42" t="s">
        <v>35</v>
      </c>
      <c r="H40" s="43" t="s">
        <v>36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2:28" ht="12.5" hidden="1" x14ac:dyDescent="0.25">
      <c r="B41" s="66"/>
      <c r="C41" s="27" t="s">
        <v>19</v>
      </c>
      <c r="D41" s="42" t="s">
        <v>35</v>
      </c>
      <c r="E41" s="42" t="s">
        <v>35</v>
      </c>
      <c r="F41" s="42" t="s">
        <v>59</v>
      </c>
      <c r="G41" s="42" t="s">
        <v>35</v>
      </c>
      <c r="H41" s="43" t="s">
        <v>36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2:28" ht="12.5" hidden="1" x14ac:dyDescent="0.25">
      <c r="B42" s="67"/>
      <c r="C42" s="27" t="s">
        <v>20</v>
      </c>
      <c r="D42" s="42" t="s">
        <v>35</v>
      </c>
      <c r="E42" s="42" t="s">
        <v>35</v>
      </c>
      <c r="F42" s="42" t="s">
        <v>59</v>
      </c>
      <c r="G42" s="42" t="s">
        <v>35</v>
      </c>
      <c r="H42" s="43" t="s">
        <v>36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2:28" ht="12.5" hidden="1" x14ac:dyDescent="0.25">
      <c r="B43" s="67"/>
      <c r="C43" s="27" t="s">
        <v>21</v>
      </c>
      <c r="D43" s="42" t="s">
        <v>35</v>
      </c>
      <c r="E43" s="42" t="s">
        <v>35</v>
      </c>
      <c r="F43" s="42" t="s">
        <v>59</v>
      </c>
      <c r="G43" s="42" t="s">
        <v>35</v>
      </c>
      <c r="H43" s="43" t="s">
        <v>36</v>
      </c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2:28" ht="12.5" hidden="1" x14ac:dyDescent="0.25">
      <c r="B44" s="67"/>
      <c r="C44" s="27" t="s">
        <v>22</v>
      </c>
      <c r="D44" s="42" t="s">
        <v>35</v>
      </c>
      <c r="E44" s="42" t="s">
        <v>35</v>
      </c>
      <c r="F44" s="42" t="s">
        <v>59</v>
      </c>
      <c r="G44" s="42" t="s">
        <v>35</v>
      </c>
      <c r="H44" s="43" t="s">
        <v>36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2:28" ht="12.5" hidden="1" x14ac:dyDescent="0.25">
      <c r="B45" s="67"/>
      <c r="C45" s="27" t="s">
        <v>23</v>
      </c>
      <c r="D45" s="42" t="s">
        <v>37</v>
      </c>
      <c r="E45" s="42" t="s">
        <v>37</v>
      </c>
      <c r="F45" s="42" t="s">
        <v>37</v>
      </c>
      <c r="G45" s="42" t="s">
        <v>37</v>
      </c>
      <c r="H45" s="43" t="s">
        <v>37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2:28" ht="12.5" hidden="1" x14ac:dyDescent="0.25">
      <c r="B46" s="67"/>
      <c r="C46" s="27" t="s">
        <v>58</v>
      </c>
      <c r="D46" s="42" t="s">
        <v>37</v>
      </c>
      <c r="E46" s="42" t="s">
        <v>37</v>
      </c>
      <c r="F46" s="42" t="s">
        <v>37</v>
      </c>
      <c r="G46" s="42" t="s">
        <v>37</v>
      </c>
      <c r="H46" s="43" t="s">
        <v>37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2:28" ht="12.5" hidden="1" x14ac:dyDescent="0.25">
      <c r="B47" s="67"/>
      <c r="C47" s="27" t="s">
        <v>24</v>
      </c>
      <c r="D47" s="42" t="s">
        <v>37</v>
      </c>
      <c r="E47" s="42" t="s">
        <v>37</v>
      </c>
      <c r="F47" s="42" t="s">
        <v>37</v>
      </c>
      <c r="G47" s="42" t="s">
        <v>37</v>
      </c>
      <c r="H47" s="43" t="s">
        <v>37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2:28" ht="12.5" hidden="1" x14ac:dyDescent="0.25">
      <c r="B48" s="68"/>
      <c r="C48" s="32" t="s">
        <v>48</v>
      </c>
      <c r="D48" s="44" t="s">
        <v>37</v>
      </c>
      <c r="E48" s="44" t="s">
        <v>37</v>
      </c>
      <c r="F48" s="44" t="s">
        <v>37</v>
      </c>
      <c r="G48" s="44" t="s">
        <v>37</v>
      </c>
      <c r="H48" s="45" t="s">
        <v>37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2:28" ht="12.5" hidden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2:28" ht="12.5" hidden="1" x14ac:dyDescent="0.25">
      <c r="B50" s="74" t="s">
        <v>38</v>
      </c>
      <c r="C50" s="38" t="s">
        <v>39</v>
      </c>
      <c r="D50" s="41"/>
      <c r="E50" s="41"/>
      <c r="F50" s="41"/>
      <c r="G50" s="41"/>
      <c r="H50" s="41"/>
      <c r="I50" s="41"/>
      <c r="J50" s="41"/>
      <c r="K50" s="41"/>
      <c r="L50" s="41"/>
      <c r="M50" s="39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2:28" ht="12.5" hidden="1" x14ac:dyDescent="0.25">
      <c r="B51" s="75"/>
      <c r="C51" s="46"/>
      <c r="D51" s="47" t="s">
        <v>5</v>
      </c>
      <c r="E51" s="48"/>
      <c r="F51" s="4" t="s">
        <v>6</v>
      </c>
      <c r="G51" s="4"/>
      <c r="H51" s="47" t="s">
        <v>7</v>
      </c>
      <c r="I51" s="48"/>
      <c r="J51" s="4" t="s">
        <v>8</v>
      </c>
      <c r="K51" s="4"/>
      <c r="L51" s="47" t="s">
        <v>9</v>
      </c>
      <c r="M51" s="48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2:28" ht="12.5" hidden="1" x14ac:dyDescent="0.25">
      <c r="B52" s="75"/>
      <c r="C52" s="27"/>
      <c r="D52" s="49" t="s">
        <v>14</v>
      </c>
      <c r="E52" s="50" t="s">
        <v>15</v>
      </c>
      <c r="F52" s="4" t="s">
        <v>14</v>
      </c>
      <c r="G52" s="4" t="s">
        <v>15</v>
      </c>
      <c r="H52" s="49" t="s">
        <v>14</v>
      </c>
      <c r="I52" s="50" t="s">
        <v>15</v>
      </c>
      <c r="J52" s="4" t="s">
        <v>14</v>
      </c>
      <c r="K52" s="4" t="s">
        <v>15</v>
      </c>
      <c r="L52" s="49" t="s">
        <v>14</v>
      </c>
      <c r="M52" s="50" t="s">
        <v>15</v>
      </c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2:28" ht="12.5" hidden="1" x14ac:dyDescent="0.25">
      <c r="B53" s="65" t="s">
        <v>40</v>
      </c>
      <c r="C53" s="27" t="s">
        <v>45</v>
      </c>
      <c r="D53" s="51">
        <f t="shared" ref="D53:D62" si="0">IF(DATE(YEAR($D$3),MONTH(D19),DAY(D19))&gt;$D$3,DATE(YEAR($D$3)-1-$O19,MONTH(D19),DAY(D19)),DATE(YEAR($D$3)-$O19,MONTH(D19),DAY(D19)))</f>
        <v>43344</v>
      </c>
      <c r="E53" s="52">
        <f t="shared" ref="E53:E62" si="1">IF(DATE(YEAR($D$3),MONTH(E19),DAY(E19))&gt;=$D$3,DATE(YEAR($D$3)-$N19,MONTH(E19),DAY(E19)),DATE(YEAR($D$3)+1-$N19,MONTH(E19),DAY(E19)))</f>
        <v>45900</v>
      </c>
      <c r="F53" s="53">
        <f t="shared" ref="F53:F62" si="2">IF(DATE(YEAR($D$3),MONTH(F19),DAY(F19))&gt;$D$3,DATE(YEAR($D$3)-1-$O19,MONTH(F19),DAY(F19)),DATE(YEAR($D$3)-$O19,MONTH(F19),DAY(F19)))</f>
        <v>43344</v>
      </c>
      <c r="G53" s="53">
        <f t="shared" ref="G53:G62" si="3">IF(DATE(YEAR($D$3),MONTH(G19),DAY(G19))&gt;=$D$3,DATE(YEAR($D$3)-$N19,MONTH(G19),DAY(G19)),DATE(YEAR($D$3)+1-$N19,MONTH(G19),DAY(G19)))</f>
        <v>45900</v>
      </c>
      <c r="H53" s="51">
        <f t="shared" ref="H53:H62" si="4">IF(DATE(YEAR($D$3),MONTH(H19),DAY(H19))&gt;$D$3,DATE(YEAR($D$3)-1-$O19,MONTH(H19),DAY(H19)),DATE(YEAR($D$3)-$O19,MONTH(H19),DAY(H19)))</f>
        <v>43344</v>
      </c>
      <c r="I53" s="52">
        <f t="shared" ref="I53:I62" si="5">IF(DATE(YEAR($D$3),MONTH(I19),DAY(I19))&gt;=$D$3,DATE(YEAR($D$3)-$N19,MONTH(I19),DAY(I19)),DATE(YEAR($D$3)+1-$N19,MONTH(I19),DAY(I19)))</f>
        <v>45900</v>
      </c>
      <c r="J53" s="53">
        <f t="shared" ref="J53:J62" si="6">IF(DATE(YEAR($D$3),MONTH(J19),DAY(J19))&gt;$D$3,DATE(YEAR($D$3)-1-$O19,MONTH(J19),DAY(J19)),DATE(YEAR($D$3)-$O19,MONTH(J19),DAY(J19)))</f>
        <v>43344</v>
      </c>
      <c r="K53" s="53">
        <f t="shared" ref="K53:K62" si="7">IF(DATE(YEAR($D$3),MONTH(K19),DAY(K19))&gt;=$D$3,DATE(YEAR($D$3)-$N19,MONTH(K19),DAY(K19)),DATE(YEAR($D$3)+1-$N19,MONTH(K19),DAY(K19)))</f>
        <v>45900</v>
      </c>
      <c r="L53" s="51">
        <f t="shared" ref="L53:L62" si="8">IF(DATE(YEAR($D$3),MONTH(L19),DAY(L19))&gt;$D$3,DATE(YEAR($D$3)-1-$O19,MONTH(L19),DAY(L19)),DATE(YEAR($D$3)-$O19,MONTH(L19),DAY(L19)))</f>
        <v>43344</v>
      </c>
      <c r="M53" s="52">
        <f t="shared" ref="M53:M62" si="9">IF(DATE(YEAR($D$3),MONTH(M19),DAY(M19))&gt;=$D$3,DATE(YEAR($D$3)-$N19,MONTH(M19),DAY(M19)),DATE(YEAR($D$3)+1-$N19,MONTH(M19),DAY(M19)))</f>
        <v>45900</v>
      </c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2:28" ht="12.5" hidden="1" x14ac:dyDescent="0.25">
      <c r="B54" s="66"/>
      <c r="C54" s="27" t="s">
        <v>46</v>
      </c>
      <c r="D54" s="51">
        <f t="shared" si="0"/>
        <v>42614</v>
      </c>
      <c r="E54" s="52">
        <f t="shared" si="1"/>
        <v>43343</v>
      </c>
      <c r="F54" s="53">
        <f t="shared" si="2"/>
        <v>42614</v>
      </c>
      <c r="G54" s="53">
        <f t="shared" si="3"/>
        <v>43343</v>
      </c>
      <c r="H54" s="51">
        <f t="shared" si="4"/>
        <v>42614</v>
      </c>
      <c r="I54" s="52">
        <f t="shared" si="5"/>
        <v>43343</v>
      </c>
      <c r="J54" s="53">
        <f t="shared" si="6"/>
        <v>42614</v>
      </c>
      <c r="K54" s="53">
        <f t="shared" si="7"/>
        <v>43343</v>
      </c>
      <c r="L54" s="51">
        <f t="shared" si="8"/>
        <v>42614</v>
      </c>
      <c r="M54" s="52">
        <f t="shared" si="9"/>
        <v>43343</v>
      </c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2:28" ht="12.5" hidden="1" x14ac:dyDescent="0.25">
      <c r="B55" s="66"/>
      <c r="C55" s="27" t="s">
        <v>19</v>
      </c>
      <c r="D55" s="51">
        <f t="shared" si="0"/>
        <v>41883</v>
      </c>
      <c r="E55" s="52">
        <f t="shared" si="1"/>
        <v>42613</v>
      </c>
      <c r="F55" s="53">
        <f t="shared" si="2"/>
        <v>41883</v>
      </c>
      <c r="G55" s="53">
        <f t="shared" si="3"/>
        <v>42613</v>
      </c>
      <c r="H55" s="51">
        <f t="shared" si="4"/>
        <v>41883</v>
      </c>
      <c r="I55" s="52">
        <f t="shared" si="5"/>
        <v>42613</v>
      </c>
      <c r="J55" s="53">
        <f t="shared" si="6"/>
        <v>41883</v>
      </c>
      <c r="K55" s="53">
        <f t="shared" si="7"/>
        <v>42613</v>
      </c>
      <c r="L55" s="51">
        <f t="shared" si="8"/>
        <v>41883</v>
      </c>
      <c r="M55" s="52">
        <f t="shared" si="9"/>
        <v>42613</v>
      </c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2:28" ht="12.5" hidden="1" x14ac:dyDescent="0.25">
      <c r="B56" s="67"/>
      <c r="C56" s="27" t="s">
        <v>20</v>
      </c>
      <c r="D56" s="51">
        <f t="shared" si="0"/>
        <v>41153</v>
      </c>
      <c r="E56" s="52">
        <f t="shared" si="1"/>
        <v>41882</v>
      </c>
      <c r="F56" s="53">
        <f t="shared" si="2"/>
        <v>41153</v>
      </c>
      <c r="G56" s="53">
        <f t="shared" si="3"/>
        <v>41882</v>
      </c>
      <c r="H56" s="51">
        <f t="shared" si="4"/>
        <v>41153</v>
      </c>
      <c r="I56" s="52">
        <f t="shared" si="5"/>
        <v>41882</v>
      </c>
      <c r="J56" s="53">
        <f t="shared" si="6"/>
        <v>41153</v>
      </c>
      <c r="K56" s="53">
        <f t="shared" si="7"/>
        <v>41882</v>
      </c>
      <c r="L56" s="51">
        <f t="shared" si="8"/>
        <v>41153</v>
      </c>
      <c r="M56" s="52">
        <f t="shared" si="9"/>
        <v>41882</v>
      </c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2:28" ht="12.5" hidden="1" x14ac:dyDescent="0.25">
      <c r="B57" s="67"/>
      <c r="C57" s="27" t="s">
        <v>21</v>
      </c>
      <c r="D57" s="51">
        <f t="shared" si="0"/>
        <v>40422</v>
      </c>
      <c r="E57" s="52">
        <f t="shared" si="1"/>
        <v>41152</v>
      </c>
      <c r="F57" s="53">
        <f t="shared" si="2"/>
        <v>40422</v>
      </c>
      <c r="G57" s="53">
        <f t="shared" si="3"/>
        <v>41152</v>
      </c>
      <c r="H57" s="51">
        <f t="shared" si="4"/>
        <v>40422</v>
      </c>
      <c r="I57" s="52">
        <f t="shared" si="5"/>
        <v>41152</v>
      </c>
      <c r="J57" s="53">
        <f t="shared" si="6"/>
        <v>40422</v>
      </c>
      <c r="K57" s="53">
        <f t="shared" si="7"/>
        <v>41152</v>
      </c>
      <c r="L57" s="51">
        <f t="shared" si="8"/>
        <v>40422</v>
      </c>
      <c r="M57" s="52">
        <f t="shared" si="9"/>
        <v>41152</v>
      </c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2:28" ht="12.5" hidden="1" x14ac:dyDescent="0.25">
      <c r="B58" s="67"/>
      <c r="C58" s="27" t="s">
        <v>22</v>
      </c>
      <c r="D58" s="51">
        <f t="shared" si="0"/>
        <v>39692</v>
      </c>
      <c r="E58" s="52">
        <f t="shared" si="1"/>
        <v>40421</v>
      </c>
      <c r="F58" s="53">
        <f t="shared" si="2"/>
        <v>39692</v>
      </c>
      <c r="G58" s="53">
        <f t="shared" si="3"/>
        <v>40421</v>
      </c>
      <c r="H58" s="51">
        <f t="shared" si="4"/>
        <v>39692</v>
      </c>
      <c r="I58" s="52">
        <f t="shared" si="5"/>
        <v>40421</v>
      </c>
      <c r="J58" s="53">
        <f t="shared" si="6"/>
        <v>39692</v>
      </c>
      <c r="K58" s="53">
        <f t="shared" si="7"/>
        <v>40421</v>
      </c>
      <c r="L58" s="51">
        <f t="shared" si="8"/>
        <v>39692</v>
      </c>
      <c r="M58" s="52">
        <f t="shared" si="9"/>
        <v>40421</v>
      </c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2:28" ht="12.5" hidden="1" x14ac:dyDescent="0.25">
      <c r="B59" s="67"/>
      <c r="C59" s="27" t="s">
        <v>23</v>
      </c>
      <c r="D59" s="51">
        <f t="shared" si="0"/>
        <v>38718</v>
      </c>
      <c r="E59" s="52">
        <f t="shared" si="1"/>
        <v>39447</v>
      </c>
      <c r="F59" s="53">
        <f t="shared" si="2"/>
        <v>38718</v>
      </c>
      <c r="G59" s="53">
        <f t="shared" si="3"/>
        <v>39447</v>
      </c>
      <c r="H59" s="51">
        <f t="shared" si="4"/>
        <v>38718</v>
      </c>
      <c r="I59" s="52">
        <f t="shared" si="5"/>
        <v>39447</v>
      </c>
      <c r="J59" s="53">
        <f t="shared" si="6"/>
        <v>38718</v>
      </c>
      <c r="K59" s="53">
        <f t="shared" si="7"/>
        <v>39447</v>
      </c>
      <c r="L59" s="51">
        <f t="shared" si="8"/>
        <v>38718</v>
      </c>
      <c r="M59" s="52">
        <f t="shared" si="9"/>
        <v>39447</v>
      </c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2:28" ht="12.5" hidden="1" x14ac:dyDescent="0.25">
      <c r="B60" s="67"/>
      <c r="C60" s="27" t="s">
        <v>58</v>
      </c>
      <c r="D60" s="51">
        <f t="shared" si="0"/>
        <v>37622</v>
      </c>
      <c r="E60" s="52">
        <f t="shared" si="1"/>
        <v>38717</v>
      </c>
      <c r="F60" s="53">
        <f t="shared" si="2"/>
        <v>37622</v>
      </c>
      <c r="G60" s="53">
        <f t="shared" si="3"/>
        <v>38717</v>
      </c>
      <c r="H60" s="51">
        <f t="shared" si="4"/>
        <v>37622</v>
      </c>
      <c r="I60" s="52">
        <f t="shared" si="5"/>
        <v>38717</v>
      </c>
      <c r="J60" s="53">
        <f t="shared" si="6"/>
        <v>37622</v>
      </c>
      <c r="K60" s="53">
        <f t="shared" si="7"/>
        <v>38717</v>
      </c>
      <c r="L60" s="51">
        <f t="shared" si="8"/>
        <v>37622</v>
      </c>
      <c r="M60" s="52">
        <f t="shared" si="9"/>
        <v>38717</v>
      </c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2:28" ht="12.5" hidden="1" x14ac:dyDescent="0.25">
      <c r="B61" s="67"/>
      <c r="C61" s="27" t="s">
        <v>24</v>
      </c>
      <c r="D61" s="51">
        <f t="shared" si="0"/>
        <v>33239</v>
      </c>
      <c r="E61" s="52">
        <f t="shared" si="1"/>
        <v>37621</v>
      </c>
      <c r="F61" s="53">
        <f t="shared" si="2"/>
        <v>33239</v>
      </c>
      <c r="G61" s="53">
        <f t="shared" si="3"/>
        <v>37621</v>
      </c>
      <c r="H61" s="51">
        <f t="shared" si="4"/>
        <v>33239</v>
      </c>
      <c r="I61" s="52">
        <f t="shared" si="5"/>
        <v>37621</v>
      </c>
      <c r="J61" s="53">
        <f t="shared" si="6"/>
        <v>33239</v>
      </c>
      <c r="K61" s="53">
        <f t="shared" si="7"/>
        <v>37621</v>
      </c>
      <c r="L61" s="51">
        <f t="shared" si="8"/>
        <v>33239</v>
      </c>
      <c r="M61" s="52">
        <f t="shared" si="9"/>
        <v>37621</v>
      </c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2:28" ht="12.5" hidden="1" x14ac:dyDescent="0.25">
      <c r="B62" s="68"/>
      <c r="C62" s="32" t="s">
        <v>48</v>
      </c>
      <c r="D62" s="54">
        <f t="shared" si="0"/>
        <v>5480</v>
      </c>
      <c r="E62" s="55">
        <f t="shared" si="1"/>
        <v>33238</v>
      </c>
      <c r="F62" s="56">
        <f t="shared" si="2"/>
        <v>5480</v>
      </c>
      <c r="G62" s="56">
        <f t="shared" si="3"/>
        <v>33238</v>
      </c>
      <c r="H62" s="54">
        <f t="shared" si="4"/>
        <v>5480</v>
      </c>
      <c r="I62" s="55">
        <f t="shared" si="5"/>
        <v>33238</v>
      </c>
      <c r="J62" s="56">
        <f t="shared" si="6"/>
        <v>5480</v>
      </c>
      <c r="K62" s="56">
        <f t="shared" si="7"/>
        <v>33238</v>
      </c>
      <c r="L62" s="54">
        <f t="shared" si="8"/>
        <v>5480</v>
      </c>
      <c r="M62" s="55">
        <f t="shared" si="9"/>
        <v>33238</v>
      </c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2:28" ht="12.5" hidden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2:28" ht="12.5" hidden="1" x14ac:dyDescent="0.25">
      <c r="B64" s="74" t="s">
        <v>41</v>
      </c>
      <c r="C64" s="38" t="s">
        <v>42</v>
      </c>
      <c r="D64" s="41"/>
      <c r="E64" s="41"/>
      <c r="F64" s="41"/>
      <c r="G64" s="41"/>
      <c r="H64" s="41"/>
      <c r="I64" s="41"/>
      <c r="J64" s="41"/>
      <c r="K64" s="41"/>
      <c r="L64" s="41"/>
      <c r="M64" s="39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2:28" ht="12.5" hidden="1" x14ac:dyDescent="0.25">
      <c r="B65" s="75"/>
      <c r="C65" s="46"/>
      <c r="D65" s="47" t="s">
        <v>5</v>
      </c>
      <c r="E65" s="48"/>
      <c r="F65" s="2" t="s">
        <v>6</v>
      </c>
      <c r="G65" s="2"/>
      <c r="H65" s="47" t="s">
        <v>7</v>
      </c>
      <c r="I65" s="48"/>
      <c r="J65" s="2" t="s">
        <v>8</v>
      </c>
      <c r="K65" s="2"/>
      <c r="L65" s="47" t="s">
        <v>9</v>
      </c>
      <c r="M65" s="48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2:28" ht="12.5" hidden="1" x14ac:dyDescent="0.25">
      <c r="B66" s="75"/>
      <c r="C66" s="27"/>
      <c r="D66" s="49" t="s">
        <v>14</v>
      </c>
      <c r="E66" s="50" t="s">
        <v>15</v>
      </c>
      <c r="F66" s="4" t="s">
        <v>14</v>
      </c>
      <c r="G66" s="4" t="s">
        <v>15</v>
      </c>
      <c r="H66" s="49" t="s">
        <v>14</v>
      </c>
      <c r="I66" s="50" t="s">
        <v>15</v>
      </c>
      <c r="J66" s="4" t="s">
        <v>14</v>
      </c>
      <c r="K66" s="4" t="s">
        <v>15</v>
      </c>
      <c r="L66" s="49" t="s">
        <v>14</v>
      </c>
      <c r="M66" s="50" t="s">
        <v>15</v>
      </c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2:28" ht="12.5" hidden="1" x14ac:dyDescent="0.25">
      <c r="B67" s="65" t="s">
        <v>43</v>
      </c>
      <c r="C67" s="27" t="s">
        <v>45</v>
      </c>
      <c r="D67" s="51">
        <f t="shared" ref="D67:D76" si="10">IF(AND(MID($D39,1,1)&gt;=1,(MID($D39,3,1)+MID($D39,5,2))&gt;0),IF(DATE(YEAR($D$3),MONTH(D19),DAY(D19))&gt;DATE(YEAR($D$3)-MID($D39,1,1),MONTH($D$3)-MID($D39,3,1),DAY($D$3)-MID($D39,5,2)),DATE(YEAR($D$3)-1-$O19-MID($D39,1,1),MONTH(D19),DAY(D19)),DATE(YEAR($D$3)-$O19,MONTH(D19),DAY(D19))),IF(DATE(YEAR($D$3),MONTH(D19),DAY(D19))&gt;DATE(YEAR($D$3)-MID($D39,1,1),MONTH($D$3)-MID($D39,3,1),DAY($D$3)-MID($D39,5,2)),DATE(YEAR($D$3)-1-$O19,MONTH(D19),DAY(D19)),DATE(YEAR($D$3)-$O19,MONTH(D19),DAY(D19))))</f>
        <v>43344</v>
      </c>
      <c r="E67" s="52">
        <f t="shared" ref="E67:E76" si="11">IF(AND(MID($D39,1,1)&gt;=1,(MID($D39,3,1)+MID($D39,5,2))&gt;1),IF(DATE(YEAR($D$3),MONTH(E19),DAY(E19))&gt;=DATE(YEAR($D$3)-MID($D39,1,1),MONTH($D$3)-MID($D39,3,1),DAY($D$3))-MID($D39,5,2),DATE(YEAR($D$3)-$N19,MONTH(E19),DAY(E19)),DATE(YEAR($D$3)+1-$N19+MID($D39,1,1),MONTH(E19),DAY(E19))),IF(DATE(YEAR($D$3),MONTH(E19),DAY(E19))&gt;=DATE(YEAR($D$3)-MID($D39,1,1),MONTH($D$3)-MID($D39,3,1),DAY($D$3))-MID($D39,5,2),DATE(YEAR($D$3)-$N19,MONTH(E19),DAY(E19)),DATE(YEAR($D$3)+1-$N19,MONTH(E19),DAY(E19))))</f>
        <v>45900</v>
      </c>
      <c r="F67" s="51">
        <f t="shared" ref="F67:F76" si="12">IF(AND(MID($E39,1,1)&gt;=1,(MID($E39,3,1)+MID($E39,5,2))&gt;0),IF(DATE(YEAR($D$3),MONTH(F19),DAY(F19))&gt;DATE(YEAR($D$3)-MID($E39,1,1),MONTH($D$3)-MID($E39,3,1),DAY($D$3)-MID($E39,5,2)),DATE(YEAR($D$3)-1-$O19-MID($E39,1,1),MONTH(F19),DAY(F19)),DATE(YEAR($D$3)-$O19,MONTH(F19),DAY(F19))),IF(DATE(YEAR($D$3),MONTH(F19),DAY(F19))&gt;DATE(YEAR($D$3)-MID($E39,1,1),MONTH($D$3)-MID($E39,3,1),DAY($D$3)-MID($E39,5,2)),DATE(YEAR($D$3)-1-$O19,MONTH(F19),DAY(F19)),DATE(YEAR($D$3)-$O19,MONTH(F19),DAY(F19))))</f>
        <v>43344</v>
      </c>
      <c r="G67" s="52">
        <f t="shared" ref="G67:G76" si="13">IF(AND(MID($E39,1,1)&gt;=1,(MID($E39,3,1)+MID($E39,5,2))&gt;1),IF(DATE(YEAR($D$3),MONTH(G19),DAY(G19))&gt;=DATE(YEAR($D$3)-MID($E39,1,1),MONTH($D$3)-MID($E39,3,1),DAY($D$3))-MID($E39,5,2),DATE(YEAR($D$3)-$N19,MONTH(G19),DAY(G19)),DATE(YEAR($D$3)+1-$N19+MID($E39,1,1),MONTH(G19),DAY(G19))),IF(DATE(YEAR($D$3),MONTH(G19),DAY(G19))&gt;=DATE(YEAR($D$3)-MID($E39,1,1),MONTH($D$3)-MID($E39,3,1),DAY($D$3))-MID($E39,5,2),DATE(YEAR($D$3)-$N19,MONTH(G19),DAY(G19)),DATE(YEAR($D$3)+1-$N19,MONTH(G19),DAY(G19))))</f>
        <v>45900</v>
      </c>
      <c r="H67" s="51">
        <f t="shared" ref="H67:H76" si="14">IF(AND(MID($F39,1,1)&gt;=1,(MID($F39,3,1)+MID($F39,5,2))&gt;0),IF(DATE(YEAR($D$3),MONTH(H19),DAY(H19))&gt;DATE(YEAR($D$3)-MID($F39,1,1),MONTH($D$3)-MID($F39,3,1),DAY($D$3)-MID($F39,5,2)),DATE(YEAR($D$3)-1-$O19-MID($F39,1,1),MONTH(H19),DAY(H19)),DATE(YEAR($D$3)-$O19,MONTH(H19),DAY(H19))),IF(DATE(YEAR($D$3),MONTH(H19),DAY(H19))&gt;DATE(YEAR($D$3)-MID($F39,1,1),MONTH($D$3)-MID($F39,3,1),DAY($D$3)-MID($F39,5,2)),DATE(YEAR($D$3)-1-$O19,MONTH(H19),DAY(H19)),DATE(YEAR($D$3)-$O19,MONTH(H19),DAY(H19))))</f>
        <v>42979</v>
      </c>
      <c r="I67" s="52">
        <f t="shared" ref="I67:I76" si="15">IF(AND(MID($F39,1,1)&gt;=1,(MID($F39,3,1)+MID($F39,5,2))&gt;1),IF(DATE(YEAR($D$3),MONTH(I19),DAY(I19))&gt;=DATE(YEAR($D$3)-MID($F39,1,1),MONTH($D$3)-MID($F39,3,1),DAY($D$3))-MID($F39,5,2),DATE(YEAR($D$3)-$N19,MONTH(I19),DAY(I19)),DATE(YEAR($D$3)+1-$N19+MID($F39,1,1),MONTH(I19),DAY(I19))),IF(DATE(YEAR($D$3),MONTH(I19),DAY(I19))&gt;=DATE(YEAR($D$3)-MID($F39,1,1),MONTH($D$3)-MID($F39,3,1),DAY($D$3))-MID($F39,5,2),DATE(YEAR($D$3)-$N19,MONTH(I19),DAY(I19)),DATE(YEAR($D$3)+1-$N19,MONTH(I19),DAY(I19))))</f>
        <v>45900</v>
      </c>
      <c r="J67" s="51">
        <f t="shared" ref="J67:J76" si="16">IF(AND(MID($G39,1,1)&gt;=1,(MID($G39,3,1)+MID($G39,5,2))&gt;0),IF(DATE(YEAR($D$3),MONTH(J19),DAY(J19))&gt;DATE(YEAR($D$3)-MID($G39,1,1),MONTH($D$3)-MID($G39,3,1),DAY($D$3)-MID($G39,5,2)),DATE(YEAR($D$3)-1-$O19-MID($G39,1,1),MONTH(J19),DAY(J19)),DATE(YEAR($D$3)-$O19,MONTH(J19),DAY(J19))),IF(DATE(YEAR($D$3),MONTH(J19),DAY(J19))&gt;DATE(YEAR($D$3)-MID($G39,1,1),MONTH($D$3)-MID($G39,3,1),DAY($D$3)-MID($G39,5,2)),DATE(YEAR($D$3)-1-$O19,MONTH(J19),DAY(J19)),DATE(YEAR($D$3)-$O19,MONTH(J19),DAY(J19))))</f>
        <v>43344</v>
      </c>
      <c r="K67" s="52">
        <f t="shared" ref="K67:K76" si="17">IF(AND(MID($G39,1,1)&gt;=1,(MID($G39,3,1)+MID($G39,5,2))&gt;1),IF(DATE(YEAR($D$3),MONTH(K19),DAY(K19))&gt;=DATE(YEAR($D$3)-MID($G39,1,1),MONTH($D$3)-MID($G39,3,1),DAY($D$3))-MID($G39,5,2),DATE(YEAR($D$3)-$N19,MONTH(K19),DAY(K19)),DATE(YEAR($D$3)+1-$N19+MID($G39,1,1),MONTH(K19),DAY(K19))),IF(DATE(YEAR($D$3),MONTH(K19),DAY(K19))&gt;=DATE(YEAR($D$3)-MID($G39,1,1),MONTH($D$3)-MID($G39,3,1),DAY($D$3))-MID($G39,5,2),DATE(YEAR($D$3)-$N19,MONTH(K19),DAY(K19)),DATE(YEAR($D$3)+1-$N19,MONTH(K19),DAY(K19))))</f>
        <v>45900</v>
      </c>
      <c r="L67" s="51">
        <f t="shared" ref="L67:L76" si="18">IF(AND(MID($H39,1,1)&gt;=1,(MID($H39,3,1)+MID($H39,5,2))&gt;0),IF(DATE(YEAR($D$3),MONTH(L19),DAY(L19))&gt;DATE(YEAR($D$3)-MID($H39,1,1),MONTH($D$3)-MID($H39,3,1),DAY($D$3)-MID($H39,5,2)),DATE(YEAR($D$3)-1-$O19-MID($H39,1,1),MONTH(L19),DAY(L19)),DATE(YEAR($D$3)-$O19,MONTH(L19),DAY(L19))),IF(DATE(YEAR($D$3),MONTH(L19),DAY(L19))&gt;DATE(YEAR($D$3)-MID($H39,1,1),MONTH($D$3)-MID($H39,3,1),DAY($D$3)-MID($H39,5,2)),DATE(YEAR($D$3)-1-$O19,MONTH(L19),DAY(L19)),DATE(YEAR($D$3)-$O19,MONTH(L19),DAY(L19))))</f>
        <v>42979</v>
      </c>
      <c r="M67" s="52">
        <f t="shared" ref="M67:M76" si="19">IF(AND(MID($H39,1,1)&gt;=1,(MID($H39,3,1)+MID($H39,5,2))&gt;1),IF(DATE(YEAR($D$3),MONTH(M19),DAY(M19))&gt;=DATE(YEAR($D$3)-MID($H39,1,1),MONTH($D$3)-MID($H39,3,1),DAY($D$3))-MID($H39,5,2),DATE(YEAR($D$3)-$N19,MONTH(M19),DAY(M19)),DATE(YEAR($D$3)+1-$N19+MID($H39,1,1),MONTH(M19),DAY(M19))),IF(DATE(YEAR($D$3),MONTH(M19),DAY(M19))&gt;=DATE(YEAR($D$3)-MID($H39,1,1),MONTH($D$3)-MID($H39,3,1),DAY($D$3))-MID($H39,5,2),DATE(YEAR($D$3)-$N19,MONTH(M19),DAY(M19)),DATE(YEAR($D$3)+1-$N19,MONTH(M19),DAY(M19))))</f>
        <v>45900</v>
      </c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2:28" ht="12.5" hidden="1" x14ac:dyDescent="0.25">
      <c r="B68" s="66"/>
      <c r="C68" s="27" t="s">
        <v>46</v>
      </c>
      <c r="D68" s="51">
        <f t="shared" si="10"/>
        <v>42614</v>
      </c>
      <c r="E68" s="52">
        <f t="shared" si="11"/>
        <v>43343</v>
      </c>
      <c r="F68" s="51">
        <f t="shared" si="12"/>
        <v>42614</v>
      </c>
      <c r="G68" s="52">
        <f t="shared" si="13"/>
        <v>43343</v>
      </c>
      <c r="H68" s="51">
        <f t="shared" si="14"/>
        <v>42248</v>
      </c>
      <c r="I68" s="52">
        <f t="shared" si="15"/>
        <v>43343</v>
      </c>
      <c r="J68" s="51">
        <f t="shared" si="16"/>
        <v>42614</v>
      </c>
      <c r="K68" s="52">
        <f t="shared" si="17"/>
        <v>43343</v>
      </c>
      <c r="L68" s="51">
        <f t="shared" si="18"/>
        <v>42248</v>
      </c>
      <c r="M68" s="52">
        <f t="shared" si="19"/>
        <v>43343</v>
      </c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2:28" ht="12.5" hidden="1" x14ac:dyDescent="0.25">
      <c r="B69" s="66"/>
      <c r="C69" s="27" t="s">
        <v>19</v>
      </c>
      <c r="D69" s="51">
        <f t="shared" si="10"/>
        <v>41883</v>
      </c>
      <c r="E69" s="52">
        <f t="shared" si="11"/>
        <v>42613</v>
      </c>
      <c r="F69" s="51">
        <f t="shared" si="12"/>
        <v>41883</v>
      </c>
      <c r="G69" s="52">
        <f t="shared" si="13"/>
        <v>42613</v>
      </c>
      <c r="H69" s="51">
        <f t="shared" si="14"/>
        <v>41518</v>
      </c>
      <c r="I69" s="52">
        <f t="shared" si="15"/>
        <v>42613</v>
      </c>
      <c r="J69" s="51">
        <f t="shared" si="16"/>
        <v>41883</v>
      </c>
      <c r="K69" s="52">
        <f t="shared" si="17"/>
        <v>42613</v>
      </c>
      <c r="L69" s="51">
        <f t="shared" si="18"/>
        <v>41518</v>
      </c>
      <c r="M69" s="52">
        <f t="shared" si="19"/>
        <v>42613</v>
      </c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2:28" ht="12.5" hidden="1" x14ac:dyDescent="0.25">
      <c r="B70" s="67"/>
      <c r="C70" s="27" t="s">
        <v>20</v>
      </c>
      <c r="D70" s="51">
        <f t="shared" si="10"/>
        <v>41153</v>
      </c>
      <c r="E70" s="52">
        <f t="shared" si="11"/>
        <v>41882</v>
      </c>
      <c r="F70" s="51">
        <f t="shared" si="12"/>
        <v>41153</v>
      </c>
      <c r="G70" s="52">
        <f t="shared" si="13"/>
        <v>41882</v>
      </c>
      <c r="H70" s="51">
        <f t="shared" si="14"/>
        <v>40787</v>
      </c>
      <c r="I70" s="52">
        <f t="shared" si="15"/>
        <v>41882</v>
      </c>
      <c r="J70" s="51">
        <f t="shared" si="16"/>
        <v>41153</v>
      </c>
      <c r="K70" s="52">
        <f t="shared" si="17"/>
        <v>41882</v>
      </c>
      <c r="L70" s="51">
        <f t="shared" si="18"/>
        <v>40787</v>
      </c>
      <c r="M70" s="52">
        <f t="shared" si="19"/>
        <v>41882</v>
      </c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2:28" ht="12.5" hidden="1" x14ac:dyDescent="0.25">
      <c r="B71" s="67"/>
      <c r="C71" s="27" t="s">
        <v>21</v>
      </c>
      <c r="D71" s="51">
        <f t="shared" si="10"/>
        <v>40422</v>
      </c>
      <c r="E71" s="52">
        <f t="shared" si="11"/>
        <v>41152</v>
      </c>
      <c r="F71" s="51">
        <f t="shared" si="12"/>
        <v>40422</v>
      </c>
      <c r="G71" s="52">
        <f t="shared" si="13"/>
        <v>41152</v>
      </c>
      <c r="H71" s="51">
        <f t="shared" si="14"/>
        <v>40057</v>
      </c>
      <c r="I71" s="52">
        <f t="shared" si="15"/>
        <v>41152</v>
      </c>
      <c r="J71" s="51">
        <f t="shared" si="16"/>
        <v>40422</v>
      </c>
      <c r="K71" s="52">
        <f t="shared" si="17"/>
        <v>41152</v>
      </c>
      <c r="L71" s="51">
        <f t="shared" si="18"/>
        <v>40057</v>
      </c>
      <c r="M71" s="52">
        <f t="shared" si="19"/>
        <v>41152</v>
      </c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2:28" ht="12.5" hidden="1" x14ac:dyDescent="0.25">
      <c r="B72" s="67"/>
      <c r="C72" s="27" t="s">
        <v>22</v>
      </c>
      <c r="D72" s="51">
        <f t="shared" si="10"/>
        <v>39692</v>
      </c>
      <c r="E72" s="52">
        <f t="shared" si="11"/>
        <v>40421</v>
      </c>
      <c r="F72" s="51">
        <f t="shared" si="12"/>
        <v>39692</v>
      </c>
      <c r="G72" s="52">
        <f t="shared" si="13"/>
        <v>40421</v>
      </c>
      <c r="H72" s="51">
        <f t="shared" si="14"/>
        <v>39326</v>
      </c>
      <c r="I72" s="52">
        <f t="shared" si="15"/>
        <v>40421</v>
      </c>
      <c r="J72" s="51">
        <f t="shared" si="16"/>
        <v>39692</v>
      </c>
      <c r="K72" s="52">
        <f t="shared" si="17"/>
        <v>40421</v>
      </c>
      <c r="L72" s="51">
        <f t="shared" si="18"/>
        <v>39326</v>
      </c>
      <c r="M72" s="52">
        <f t="shared" si="19"/>
        <v>40421</v>
      </c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2:28" ht="12.5" hidden="1" x14ac:dyDescent="0.25">
      <c r="B73" s="67"/>
      <c r="C73" s="27" t="s">
        <v>23</v>
      </c>
      <c r="D73" s="51">
        <f t="shared" si="10"/>
        <v>38718</v>
      </c>
      <c r="E73" s="52">
        <f t="shared" si="11"/>
        <v>39447</v>
      </c>
      <c r="F73" s="51">
        <f t="shared" si="12"/>
        <v>38718</v>
      </c>
      <c r="G73" s="52">
        <f t="shared" si="13"/>
        <v>39447</v>
      </c>
      <c r="H73" s="51">
        <f t="shared" si="14"/>
        <v>38718</v>
      </c>
      <c r="I73" s="52">
        <f t="shared" si="15"/>
        <v>39447</v>
      </c>
      <c r="J73" s="51">
        <f t="shared" si="16"/>
        <v>38718</v>
      </c>
      <c r="K73" s="52">
        <f t="shared" si="17"/>
        <v>39447</v>
      </c>
      <c r="L73" s="51">
        <f t="shared" si="18"/>
        <v>38718</v>
      </c>
      <c r="M73" s="52">
        <f t="shared" si="19"/>
        <v>39447</v>
      </c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2:28" ht="12.5" hidden="1" x14ac:dyDescent="0.25">
      <c r="B74" s="67"/>
      <c r="C74" s="27" t="s">
        <v>58</v>
      </c>
      <c r="D74" s="51">
        <f t="shared" si="10"/>
        <v>37622</v>
      </c>
      <c r="E74" s="52">
        <f t="shared" si="11"/>
        <v>38717</v>
      </c>
      <c r="F74" s="51">
        <f t="shared" si="12"/>
        <v>37622</v>
      </c>
      <c r="G74" s="52">
        <f t="shared" si="13"/>
        <v>38717</v>
      </c>
      <c r="H74" s="51">
        <f t="shared" si="14"/>
        <v>37622</v>
      </c>
      <c r="I74" s="52">
        <f t="shared" si="15"/>
        <v>38717</v>
      </c>
      <c r="J74" s="51">
        <f t="shared" si="16"/>
        <v>37622</v>
      </c>
      <c r="K74" s="52">
        <f t="shared" si="17"/>
        <v>38717</v>
      </c>
      <c r="L74" s="51">
        <f t="shared" si="18"/>
        <v>37622</v>
      </c>
      <c r="M74" s="52">
        <f t="shared" si="19"/>
        <v>38717</v>
      </c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2:28" ht="12.5" hidden="1" x14ac:dyDescent="0.25">
      <c r="B75" s="67"/>
      <c r="C75" s="27" t="s">
        <v>24</v>
      </c>
      <c r="D75" s="51">
        <f t="shared" si="10"/>
        <v>33239</v>
      </c>
      <c r="E75" s="52">
        <f t="shared" si="11"/>
        <v>37621</v>
      </c>
      <c r="F75" s="51">
        <f t="shared" si="12"/>
        <v>33239</v>
      </c>
      <c r="G75" s="52">
        <f t="shared" si="13"/>
        <v>37621</v>
      </c>
      <c r="H75" s="51">
        <f t="shared" si="14"/>
        <v>33239</v>
      </c>
      <c r="I75" s="52">
        <f t="shared" si="15"/>
        <v>37621</v>
      </c>
      <c r="J75" s="51">
        <f t="shared" si="16"/>
        <v>33239</v>
      </c>
      <c r="K75" s="52">
        <f t="shared" si="17"/>
        <v>37621</v>
      </c>
      <c r="L75" s="51">
        <f t="shared" si="18"/>
        <v>33239</v>
      </c>
      <c r="M75" s="52">
        <f t="shared" si="19"/>
        <v>37621</v>
      </c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2:28" ht="12.5" hidden="1" x14ac:dyDescent="0.25">
      <c r="B76" s="68"/>
      <c r="C76" s="32" t="s">
        <v>48</v>
      </c>
      <c r="D76" s="54">
        <f t="shared" si="10"/>
        <v>5480</v>
      </c>
      <c r="E76" s="55">
        <f t="shared" si="11"/>
        <v>33238</v>
      </c>
      <c r="F76" s="54">
        <f t="shared" si="12"/>
        <v>5480</v>
      </c>
      <c r="G76" s="55">
        <f t="shared" si="13"/>
        <v>33238</v>
      </c>
      <c r="H76" s="54">
        <f t="shared" si="14"/>
        <v>5480</v>
      </c>
      <c r="I76" s="55">
        <f t="shared" si="15"/>
        <v>33238</v>
      </c>
      <c r="J76" s="54">
        <f t="shared" si="16"/>
        <v>5480</v>
      </c>
      <c r="K76" s="55">
        <f t="shared" si="17"/>
        <v>33238</v>
      </c>
      <c r="L76" s="54">
        <f t="shared" si="18"/>
        <v>5480</v>
      </c>
      <c r="M76" s="55">
        <f t="shared" si="19"/>
        <v>33238</v>
      </c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2:28" ht="12.5" hidden="1" x14ac:dyDescent="0.25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2:28" ht="12.5" hidden="1" x14ac:dyDescent="0.25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2:28" s="59" customFormat="1" ht="15.75" hidden="1" customHeight="1" x14ac:dyDescent="0.3">
      <c r="B79" s="57" t="s">
        <v>47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</row>
    <row r="80" spans="2:28" ht="12.5" hidden="1" x14ac:dyDescent="0.25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2:28" ht="13" hidden="1" x14ac:dyDescent="0.3">
      <c r="B81" s="69" t="s">
        <v>12</v>
      </c>
      <c r="C81" s="17"/>
      <c r="D81" s="18" t="s">
        <v>5</v>
      </c>
      <c r="E81" s="19"/>
      <c r="F81" s="18" t="s">
        <v>6</v>
      </c>
      <c r="G81" s="19"/>
      <c r="H81" s="18" t="s">
        <v>7</v>
      </c>
      <c r="I81" s="19"/>
      <c r="J81" s="18" t="s">
        <v>8</v>
      </c>
      <c r="K81" s="19"/>
      <c r="L81" s="18" t="s">
        <v>9</v>
      </c>
      <c r="M81" s="19"/>
      <c r="N81" s="20"/>
      <c r="O81" s="21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2:28" ht="26" hidden="1" x14ac:dyDescent="0.3">
      <c r="B82" s="70"/>
      <c r="C82" s="22" t="s">
        <v>13</v>
      </c>
      <c r="D82" s="23" t="s">
        <v>14</v>
      </c>
      <c r="E82" s="24" t="s">
        <v>15</v>
      </c>
      <c r="F82" s="23" t="s">
        <v>14</v>
      </c>
      <c r="G82" s="24" t="s">
        <v>15</v>
      </c>
      <c r="H82" s="23" t="s">
        <v>14</v>
      </c>
      <c r="I82" s="24" t="s">
        <v>15</v>
      </c>
      <c r="J82" s="23" t="s">
        <v>14</v>
      </c>
      <c r="K82" s="24" t="s">
        <v>15</v>
      </c>
      <c r="L82" s="23" t="s">
        <v>14</v>
      </c>
      <c r="M82" s="24" t="s">
        <v>15</v>
      </c>
      <c r="N82" s="25" t="s">
        <v>16</v>
      </c>
      <c r="O82" s="26" t="s">
        <v>17</v>
      </c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2:28" ht="12.5" hidden="1" x14ac:dyDescent="0.25">
      <c r="B83" s="65" t="s">
        <v>18</v>
      </c>
      <c r="C83" s="27" t="s">
        <v>54</v>
      </c>
      <c r="D83" s="28">
        <v>45536</v>
      </c>
      <c r="E83" s="29">
        <v>45535</v>
      </c>
      <c r="F83" s="28">
        <v>45536</v>
      </c>
      <c r="G83" s="29">
        <v>45535</v>
      </c>
      <c r="H83" s="28">
        <v>45536</v>
      </c>
      <c r="I83" s="29">
        <v>45535</v>
      </c>
      <c r="J83" s="28">
        <v>45536</v>
      </c>
      <c r="K83" s="29">
        <v>45535</v>
      </c>
      <c r="L83" s="28">
        <v>45536</v>
      </c>
      <c r="M83" s="29">
        <v>45535</v>
      </c>
      <c r="N83" s="30">
        <v>0</v>
      </c>
      <c r="O83" s="31">
        <v>7</v>
      </c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2:28" ht="12.5" hidden="1" x14ac:dyDescent="0.25">
      <c r="B84" s="66"/>
      <c r="C84" s="27" t="s">
        <v>53</v>
      </c>
      <c r="D84" s="28">
        <v>45536</v>
      </c>
      <c r="E84" s="29">
        <v>45535</v>
      </c>
      <c r="F84" s="28">
        <v>45536</v>
      </c>
      <c r="G84" s="29">
        <v>45535</v>
      </c>
      <c r="H84" s="28">
        <v>45536</v>
      </c>
      <c r="I84" s="29">
        <v>45535</v>
      </c>
      <c r="J84" s="28">
        <v>45536</v>
      </c>
      <c r="K84" s="29">
        <v>45535</v>
      </c>
      <c r="L84" s="28">
        <v>45536</v>
      </c>
      <c r="M84" s="29">
        <v>45535</v>
      </c>
      <c r="N84" s="30">
        <v>8</v>
      </c>
      <c r="O84" s="31">
        <v>9</v>
      </c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2:28" ht="12.5" hidden="1" x14ac:dyDescent="0.25">
      <c r="B85" s="66"/>
      <c r="C85" s="27" t="s">
        <v>52</v>
      </c>
      <c r="D85" s="28">
        <v>45536</v>
      </c>
      <c r="E85" s="29">
        <v>45535</v>
      </c>
      <c r="F85" s="28">
        <v>45536</v>
      </c>
      <c r="G85" s="29">
        <v>45535</v>
      </c>
      <c r="H85" s="28">
        <v>45536</v>
      </c>
      <c r="I85" s="29">
        <v>45535</v>
      </c>
      <c r="J85" s="28">
        <v>45536</v>
      </c>
      <c r="K85" s="29">
        <v>45535</v>
      </c>
      <c r="L85" s="28">
        <v>45536</v>
      </c>
      <c r="M85" s="29">
        <v>45535</v>
      </c>
      <c r="N85" s="30">
        <v>10</v>
      </c>
      <c r="O85" s="31">
        <v>11</v>
      </c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2:28" ht="12.5" hidden="1" x14ac:dyDescent="0.25">
      <c r="B86" s="67"/>
      <c r="C86" s="27" t="s">
        <v>51</v>
      </c>
      <c r="D86" s="28">
        <v>45536</v>
      </c>
      <c r="E86" s="29">
        <v>45535</v>
      </c>
      <c r="F86" s="28">
        <v>45536</v>
      </c>
      <c r="G86" s="29">
        <v>45535</v>
      </c>
      <c r="H86" s="28">
        <v>45536</v>
      </c>
      <c r="I86" s="29">
        <v>45535</v>
      </c>
      <c r="J86" s="28">
        <v>45536</v>
      </c>
      <c r="K86" s="29">
        <v>45535</v>
      </c>
      <c r="L86" s="28">
        <v>45536</v>
      </c>
      <c r="M86" s="29">
        <v>45535</v>
      </c>
      <c r="N86" s="30">
        <v>12</v>
      </c>
      <c r="O86" s="31">
        <v>13</v>
      </c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2:28" ht="12.5" hidden="1" x14ac:dyDescent="0.25">
      <c r="B87" s="67"/>
      <c r="C87" s="27" t="s">
        <v>50</v>
      </c>
      <c r="D87" s="28">
        <v>45536</v>
      </c>
      <c r="E87" s="29">
        <v>45535</v>
      </c>
      <c r="F87" s="28">
        <v>45536</v>
      </c>
      <c r="G87" s="29">
        <v>45535</v>
      </c>
      <c r="H87" s="28">
        <v>45536</v>
      </c>
      <c r="I87" s="29">
        <v>45535</v>
      </c>
      <c r="J87" s="28">
        <v>45536</v>
      </c>
      <c r="K87" s="29">
        <v>45535</v>
      </c>
      <c r="L87" s="28">
        <v>45536</v>
      </c>
      <c r="M87" s="29">
        <v>45535</v>
      </c>
      <c r="N87" s="30">
        <v>14</v>
      </c>
      <c r="O87" s="31">
        <v>15</v>
      </c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2:28" ht="12.5" hidden="1" x14ac:dyDescent="0.25">
      <c r="B88" s="67"/>
      <c r="C88" s="27" t="s">
        <v>49</v>
      </c>
      <c r="D88" s="28">
        <v>45536</v>
      </c>
      <c r="E88" s="29">
        <v>45535</v>
      </c>
      <c r="F88" s="28">
        <v>45536</v>
      </c>
      <c r="G88" s="29">
        <v>45535</v>
      </c>
      <c r="H88" s="28">
        <v>45536</v>
      </c>
      <c r="I88" s="29">
        <v>45535</v>
      </c>
      <c r="J88" s="28">
        <v>45536</v>
      </c>
      <c r="K88" s="29">
        <v>45535</v>
      </c>
      <c r="L88" s="28">
        <v>45536</v>
      </c>
      <c r="M88" s="29">
        <v>45535</v>
      </c>
      <c r="N88" s="30">
        <v>16</v>
      </c>
      <c r="O88" s="31">
        <v>17</v>
      </c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2:28" ht="12.5" hidden="1" x14ac:dyDescent="0.25">
      <c r="B89" s="67"/>
      <c r="C89" s="27" t="s">
        <v>23</v>
      </c>
      <c r="D89" s="28">
        <v>45292</v>
      </c>
      <c r="E89" s="29">
        <v>45657</v>
      </c>
      <c r="F89" s="28">
        <v>45292</v>
      </c>
      <c r="G89" s="29">
        <v>45657</v>
      </c>
      <c r="H89" s="28">
        <v>45292</v>
      </c>
      <c r="I89" s="29">
        <v>45657</v>
      </c>
      <c r="J89" s="28">
        <v>45292</v>
      </c>
      <c r="K89" s="29">
        <v>45657</v>
      </c>
      <c r="L89" s="28">
        <v>45292</v>
      </c>
      <c r="M89" s="29">
        <v>45657</v>
      </c>
      <c r="N89" s="30">
        <v>18</v>
      </c>
      <c r="O89" s="31">
        <v>19</v>
      </c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2:28" ht="12.5" hidden="1" x14ac:dyDescent="0.25">
      <c r="B90" s="67"/>
      <c r="C90" s="27" t="s">
        <v>58</v>
      </c>
      <c r="D90" s="28">
        <v>45292</v>
      </c>
      <c r="E90" s="29">
        <v>45657</v>
      </c>
      <c r="F90" s="28">
        <v>45292</v>
      </c>
      <c r="G90" s="29">
        <v>45657</v>
      </c>
      <c r="H90" s="28">
        <v>45292</v>
      </c>
      <c r="I90" s="29">
        <v>45657</v>
      </c>
      <c r="J90" s="28">
        <v>45292</v>
      </c>
      <c r="K90" s="29">
        <v>45657</v>
      </c>
      <c r="L90" s="28">
        <v>45292</v>
      </c>
      <c r="M90" s="29">
        <v>45657</v>
      </c>
      <c r="N90" s="30">
        <v>20</v>
      </c>
      <c r="O90" s="31">
        <v>22</v>
      </c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2:28" ht="12.5" hidden="1" x14ac:dyDescent="0.25">
      <c r="B91" s="67"/>
      <c r="C91" s="27" t="s">
        <v>24</v>
      </c>
      <c r="D91" s="28">
        <v>45292</v>
      </c>
      <c r="E91" s="29">
        <v>45657</v>
      </c>
      <c r="F91" s="28">
        <v>45292</v>
      </c>
      <c r="G91" s="29">
        <v>45657</v>
      </c>
      <c r="H91" s="28">
        <v>45292</v>
      </c>
      <c r="I91" s="29">
        <v>45657</v>
      </c>
      <c r="J91" s="28">
        <v>45292</v>
      </c>
      <c r="K91" s="29">
        <v>45657</v>
      </c>
      <c r="L91" s="28">
        <v>45292</v>
      </c>
      <c r="M91" s="29">
        <v>45657</v>
      </c>
      <c r="N91" s="30">
        <v>23</v>
      </c>
      <c r="O91" s="31">
        <v>34</v>
      </c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2:28" ht="12.5" hidden="1" x14ac:dyDescent="0.25">
      <c r="B92" s="68"/>
      <c r="C92" s="32" t="s">
        <v>48</v>
      </c>
      <c r="D92" s="33">
        <v>45292</v>
      </c>
      <c r="E92" s="34">
        <v>45657</v>
      </c>
      <c r="F92" s="33">
        <v>45292</v>
      </c>
      <c r="G92" s="34">
        <v>45657</v>
      </c>
      <c r="H92" s="33">
        <v>45292</v>
      </c>
      <c r="I92" s="34">
        <v>45657</v>
      </c>
      <c r="J92" s="33">
        <v>45292</v>
      </c>
      <c r="K92" s="34">
        <v>45657</v>
      </c>
      <c r="L92" s="33">
        <v>45292</v>
      </c>
      <c r="M92" s="34">
        <v>45657</v>
      </c>
      <c r="N92" s="35">
        <v>35</v>
      </c>
      <c r="O92" s="36">
        <v>110</v>
      </c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2:28" ht="12.5" hidden="1" x14ac:dyDescent="0.25"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2:28" ht="37.5" hidden="1" x14ac:dyDescent="0.25">
      <c r="B94" s="60" t="s">
        <v>25</v>
      </c>
      <c r="C94" s="37" t="s">
        <v>26</v>
      </c>
      <c r="D94" s="38" t="s">
        <v>14</v>
      </c>
      <c r="E94" s="39" t="s">
        <v>15</v>
      </c>
      <c r="F94" s="4" t="s">
        <v>27</v>
      </c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2:28" ht="12.5" hidden="1" x14ac:dyDescent="0.25">
      <c r="B95" s="65" t="s">
        <v>28</v>
      </c>
      <c r="C95" s="27" t="s">
        <v>5</v>
      </c>
      <c r="D95" s="28">
        <v>45566</v>
      </c>
      <c r="E95" s="29">
        <v>45565</v>
      </c>
      <c r="F95" s="4" t="s">
        <v>29</v>
      </c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2:28" ht="12.5" hidden="1" x14ac:dyDescent="0.25">
      <c r="B96" s="67"/>
      <c r="C96" s="27" t="s">
        <v>6</v>
      </c>
      <c r="D96" s="28">
        <v>45566</v>
      </c>
      <c r="E96" s="29">
        <v>45565</v>
      </c>
      <c r="F96" s="4" t="s">
        <v>29</v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2:28" ht="12.5" hidden="1" x14ac:dyDescent="0.25">
      <c r="B97" s="67"/>
      <c r="C97" s="27" t="s">
        <v>7</v>
      </c>
      <c r="D97" s="28">
        <v>45566</v>
      </c>
      <c r="E97" s="29">
        <v>45565</v>
      </c>
      <c r="F97" s="4" t="s">
        <v>30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2:28" ht="12.5" hidden="1" x14ac:dyDescent="0.25">
      <c r="B98" s="67"/>
      <c r="C98" s="27" t="s">
        <v>8</v>
      </c>
      <c r="D98" s="28">
        <v>45566</v>
      </c>
      <c r="E98" s="29">
        <v>45565</v>
      </c>
      <c r="F98" s="4" t="s">
        <v>30</v>
      </c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2:28" ht="12.5" hidden="1" x14ac:dyDescent="0.25">
      <c r="B99" s="68"/>
      <c r="C99" s="32" t="s">
        <v>9</v>
      </c>
      <c r="D99" s="33">
        <v>45292</v>
      </c>
      <c r="E99" s="34">
        <v>45657</v>
      </c>
      <c r="F99" s="4" t="s">
        <v>30</v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2:28" ht="12.5" hidden="1" x14ac:dyDescent="0.25"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2:28" ht="12.5" hidden="1" x14ac:dyDescent="0.25">
      <c r="B101" s="74" t="s">
        <v>31</v>
      </c>
      <c r="C101" s="71" t="s">
        <v>32</v>
      </c>
      <c r="D101" s="72"/>
      <c r="E101" s="72"/>
      <c r="F101" s="72"/>
      <c r="G101" s="72"/>
      <c r="H101" s="73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2:28" ht="12.5" hidden="1" x14ac:dyDescent="0.25">
      <c r="B102" s="75"/>
      <c r="C102" s="40" t="s">
        <v>33</v>
      </c>
      <c r="D102" s="41" t="s">
        <v>5</v>
      </c>
      <c r="E102" s="41" t="s">
        <v>6</v>
      </c>
      <c r="F102" s="41" t="s">
        <v>7</v>
      </c>
      <c r="G102" s="41" t="s">
        <v>8</v>
      </c>
      <c r="H102" s="39" t="s">
        <v>9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2:28" ht="12.5" hidden="1" x14ac:dyDescent="0.25">
      <c r="B103" s="65" t="s">
        <v>34</v>
      </c>
      <c r="C103" s="27" t="s">
        <v>54</v>
      </c>
      <c r="D103" s="42" t="s">
        <v>35</v>
      </c>
      <c r="E103" s="42" t="s">
        <v>35</v>
      </c>
      <c r="F103" s="42" t="s">
        <v>35</v>
      </c>
      <c r="G103" s="42" t="s">
        <v>35</v>
      </c>
      <c r="H103" s="43" t="s">
        <v>36</v>
      </c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2:28" ht="12.5" hidden="1" x14ac:dyDescent="0.25">
      <c r="B104" s="66"/>
      <c r="C104" s="27" t="s">
        <v>53</v>
      </c>
      <c r="D104" s="42" t="s">
        <v>35</v>
      </c>
      <c r="E104" s="42" t="s">
        <v>35</v>
      </c>
      <c r="F104" s="42" t="s">
        <v>35</v>
      </c>
      <c r="G104" s="42" t="s">
        <v>35</v>
      </c>
      <c r="H104" s="43" t="s">
        <v>36</v>
      </c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2:28" ht="12.5" hidden="1" x14ac:dyDescent="0.25">
      <c r="B105" s="66"/>
      <c r="C105" s="27" t="s">
        <v>52</v>
      </c>
      <c r="D105" s="42" t="s">
        <v>35</v>
      </c>
      <c r="E105" s="42" t="s">
        <v>35</v>
      </c>
      <c r="F105" s="42" t="s">
        <v>35</v>
      </c>
      <c r="G105" s="42" t="s">
        <v>35</v>
      </c>
      <c r="H105" s="43" t="s">
        <v>36</v>
      </c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2:28" ht="12.5" hidden="1" x14ac:dyDescent="0.25">
      <c r="B106" s="67"/>
      <c r="C106" s="27" t="s">
        <v>51</v>
      </c>
      <c r="D106" s="42" t="s">
        <v>35</v>
      </c>
      <c r="E106" s="42" t="s">
        <v>35</v>
      </c>
      <c r="F106" s="42" t="s">
        <v>35</v>
      </c>
      <c r="G106" s="42" t="s">
        <v>35</v>
      </c>
      <c r="H106" s="43" t="s">
        <v>36</v>
      </c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2:28" ht="12.5" hidden="1" x14ac:dyDescent="0.25">
      <c r="B107" s="67"/>
      <c r="C107" s="27" t="s">
        <v>50</v>
      </c>
      <c r="D107" s="42" t="s">
        <v>35</v>
      </c>
      <c r="E107" s="42" t="s">
        <v>35</v>
      </c>
      <c r="F107" s="42" t="s">
        <v>35</v>
      </c>
      <c r="G107" s="42" t="s">
        <v>35</v>
      </c>
      <c r="H107" s="43" t="s">
        <v>36</v>
      </c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2:28" ht="12.5" hidden="1" x14ac:dyDescent="0.25">
      <c r="B108" s="67"/>
      <c r="C108" s="27" t="s">
        <v>49</v>
      </c>
      <c r="D108" s="42" t="s">
        <v>35</v>
      </c>
      <c r="E108" s="42" t="s">
        <v>35</v>
      </c>
      <c r="F108" s="42" t="s">
        <v>35</v>
      </c>
      <c r="G108" s="42" t="s">
        <v>35</v>
      </c>
      <c r="H108" s="43" t="s">
        <v>36</v>
      </c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2:28" ht="12.5" hidden="1" x14ac:dyDescent="0.25">
      <c r="B109" s="67"/>
      <c r="C109" s="27" t="s">
        <v>23</v>
      </c>
      <c r="D109" s="42" t="s">
        <v>37</v>
      </c>
      <c r="E109" s="42" t="s">
        <v>37</v>
      </c>
      <c r="F109" s="42" t="s">
        <v>37</v>
      </c>
      <c r="G109" s="42" t="s">
        <v>37</v>
      </c>
      <c r="H109" s="43" t="s">
        <v>37</v>
      </c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2:28" ht="12.5" hidden="1" x14ac:dyDescent="0.25">
      <c r="B110" s="67"/>
      <c r="C110" s="27" t="s">
        <v>58</v>
      </c>
      <c r="D110" s="42" t="s">
        <v>37</v>
      </c>
      <c r="E110" s="42" t="s">
        <v>37</v>
      </c>
      <c r="F110" s="42" t="s">
        <v>37</v>
      </c>
      <c r="G110" s="42" t="s">
        <v>37</v>
      </c>
      <c r="H110" s="43" t="s">
        <v>37</v>
      </c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2:28" ht="12.5" hidden="1" x14ac:dyDescent="0.25">
      <c r="B111" s="67"/>
      <c r="C111" s="27" t="s">
        <v>24</v>
      </c>
      <c r="D111" s="42" t="s">
        <v>37</v>
      </c>
      <c r="E111" s="42" t="s">
        <v>37</v>
      </c>
      <c r="F111" s="42" t="s">
        <v>37</v>
      </c>
      <c r="G111" s="42" t="s">
        <v>37</v>
      </c>
      <c r="H111" s="43" t="s">
        <v>37</v>
      </c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2:28" ht="12.5" hidden="1" x14ac:dyDescent="0.25">
      <c r="B112" s="68"/>
      <c r="C112" s="32" t="s">
        <v>48</v>
      </c>
      <c r="D112" s="44" t="s">
        <v>37</v>
      </c>
      <c r="E112" s="44" t="s">
        <v>37</v>
      </c>
      <c r="F112" s="44" t="s">
        <v>37</v>
      </c>
      <c r="G112" s="44" t="s">
        <v>37</v>
      </c>
      <c r="H112" s="45" t="s">
        <v>37</v>
      </c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2:28" ht="12.5" hidden="1" x14ac:dyDescent="0.25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2:28" ht="12.5" hidden="1" x14ac:dyDescent="0.25">
      <c r="B114" s="74" t="s">
        <v>38</v>
      </c>
      <c r="C114" s="38" t="s">
        <v>39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39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2:28" ht="12.5" hidden="1" x14ac:dyDescent="0.25">
      <c r="B115" s="75"/>
      <c r="C115" s="46"/>
      <c r="D115" s="47" t="s">
        <v>5</v>
      </c>
      <c r="E115" s="48"/>
      <c r="F115" s="4" t="s">
        <v>6</v>
      </c>
      <c r="G115" s="4"/>
      <c r="H115" s="47" t="s">
        <v>7</v>
      </c>
      <c r="I115" s="48"/>
      <c r="J115" s="4" t="s">
        <v>8</v>
      </c>
      <c r="K115" s="4"/>
      <c r="L115" s="47" t="s">
        <v>9</v>
      </c>
      <c r="M115" s="48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2:28" ht="12.5" hidden="1" x14ac:dyDescent="0.25">
      <c r="B116" s="75"/>
      <c r="C116" s="27"/>
      <c r="D116" s="49" t="s">
        <v>14</v>
      </c>
      <c r="E116" s="50" t="s">
        <v>15</v>
      </c>
      <c r="F116" s="4" t="s">
        <v>14</v>
      </c>
      <c r="G116" s="4" t="s">
        <v>15</v>
      </c>
      <c r="H116" s="49" t="s">
        <v>14</v>
      </c>
      <c r="I116" s="50" t="s">
        <v>15</v>
      </c>
      <c r="J116" s="4" t="s">
        <v>14</v>
      </c>
      <c r="K116" s="4" t="s">
        <v>15</v>
      </c>
      <c r="L116" s="49" t="s">
        <v>14</v>
      </c>
      <c r="M116" s="50" t="s">
        <v>15</v>
      </c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2:28" ht="12.5" hidden="1" x14ac:dyDescent="0.25">
      <c r="B117" s="65" t="s">
        <v>40</v>
      </c>
      <c r="C117" s="27" t="s">
        <v>54</v>
      </c>
      <c r="D117" s="51">
        <f t="shared" ref="D117:D126" si="20">IF(DATE(YEAR($D$3),MONTH(D83),DAY(D83))&gt;$D$3,DATE(YEAR($D$3)-1-$O83,MONTH(D83),DAY(D83)),DATE(YEAR($D$3)-$O83,MONTH(D83),DAY(D83)))</f>
        <v>42979</v>
      </c>
      <c r="E117" s="52">
        <f t="shared" ref="E117:E126" si="21">IF(DATE(YEAR($D$3),MONTH(E83),DAY(E83))&gt;=$D$3,DATE(YEAR($D$3)-$N83,MONTH(E83),DAY(E83)),DATE(YEAR($D$3)+1-$N83,MONTH(E83),DAY(E83)))</f>
        <v>45900</v>
      </c>
      <c r="F117" s="53">
        <f t="shared" ref="F117:F126" si="22">IF(DATE(YEAR($D$3),MONTH(F83),DAY(F83))&gt;$D$3,DATE(YEAR($D$3)-1-$O83,MONTH(F83),DAY(F83)),DATE(YEAR($D$3)-$O83,MONTH(F83),DAY(F83)))</f>
        <v>42979</v>
      </c>
      <c r="G117" s="53">
        <f t="shared" ref="G117:G126" si="23">IF(DATE(YEAR($D$3),MONTH(G83),DAY(G83))&gt;=$D$3,DATE(YEAR($D$3)-$N83,MONTH(G83),DAY(G83)),DATE(YEAR($D$3)+1-$N83,MONTH(G83),DAY(G83)))</f>
        <v>45900</v>
      </c>
      <c r="H117" s="51">
        <f t="shared" ref="H117:H126" si="24">IF(DATE(YEAR($D$3),MONTH(H83),DAY(H83))&gt;$D$3,DATE(YEAR($D$3)-1-$O83,MONTH(H83),DAY(H83)),DATE(YEAR($D$3)-$O83,MONTH(H83),DAY(H83)))</f>
        <v>42979</v>
      </c>
      <c r="I117" s="52">
        <f t="shared" ref="I117:I126" si="25">IF(DATE(YEAR($D$3),MONTH(I83),DAY(I83))&gt;=$D$3,DATE(YEAR($D$3)-$N83,MONTH(I83),DAY(I83)),DATE(YEAR($D$3)+1-$N83,MONTH(I83),DAY(I83)))</f>
        <v>45900</v>
      </c>
      <c r="J117" s="53">
        <f t="shared" ref="J117:J126" si="26">IF(DATE(YEAR($D$3),MONTH(J83),DAY(J83))&gt;$D$3,DATE(YEAR($D$3)-1-$O83,MONTH(J83),DAY(J83)),DATE(YEAR($D$3)-$O83,MONTH(J83),DAY(J83)))</f>
        <v>42979</v>
      </c>
      <c r="K117" s="53">
        <f t="shared" ref="K117:K126" si="27">IF(DATE(YEAR($D$3),MONTH(K83),DAY(K83))&gt;=$D$3,DATE(YEAR($D$3)-$N83,MONTH(K83),DAY(K83)),DATE(YEAR($D$3)+1-$N83,MONTH(K83),DAY(K83)))</f>
        <v>45900</v>
      </c>
      <c r="L117" s="51">
        <f t="shared" ref="L117:L126" si="28">IF(DATE(YEAR($D$3),MONTH(L83),DAY(L83))&gt;$D$3,DATE(YEAR($D$3)-1-$O83,MONTH(L83),DAY(L83)),DATE(YEAR($D$3)-$O83,MONTH(L83),DAY(L83)))</f>
        <v>42979</v>
      </c>
      <c r="M117" s="52">
        <f t="shared" ref="M117:M126" si="29">IF(DATE(YEAR($D$3),MONTH(M83),DAY(M83))&gt;=$D$3,DATE(YEAR($D$3)-$N83,MONTH(M83),DAY(M83)),DATE(YEAR($D$3)+1-$N83,MONTH(M83),DAY(M83)))</f>
        <v>45900</v>
      </c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2:28" ht="12.5" hidden="1" x14ac:dyDescent="0.25">
      <c r="B118" s="66"/>
      <c r="C118" s="27" t="s">
        <v>53</v>
      </c>
      <c r="D118" s="51">
        <f t="shared" si="20"/>
        <v>42248</v>
      </c>
      <c r="E118" s="52">
        <f t="shared" si="21"/>
        <v>42978</v>
      </c>
      <c r="F118" s="53">
        <f t="shared" si="22"/>
        <v>42248</v>
      </c>
      <c r="G118" s="53">
        <f t="shared" si="23"/>
        <v>42978</v>
      </c>
      <c r="H118" s="51">
        <f t="shared" si="24"/>
        <v>42248</v>
      </c>
      <c r="I118" s="52">
        <f t="shared" si="25"/>
        <v>42978</v>
      </c>
      <c r="J118" s="53">
        <f t="shared" si="26"/>
        <v>42248</v>
      </c>
      <c r="K118" s="53">
        <f t="shared" si="27"/>
        <v>42978</v>
      </c>
      <c r="L118" s="51">
        <f t="shared" si="28"/>
        <v>42248</v>
      </c>
      <c r="M118" s="52">
        <f t="shared" si="29"/>
        <v>42978</v>
      </c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2:28" ht="12.5" hidden="1" x14ac:dyDescent="0.25">
      <c r="B119" s="66"/>
      <c r="C119" s="27" t="s">
        <v>52</v>
      </c>
      <c r="D119" s="51">
        <f t="shared" si="20"/>
        <v>41518</v>
      </c>
      <c r="E119" s="52">
        <f t="shared" si="21"/>
        <v>42247</v>
      </c>
      <c r="F119" s="53">
        <f t="shared" si="22"/>
        <v>41518</v>
      </c>
      <c r="G119" s="53">
        <f t="shared" si="23"/>
        <v>42247</v>
      </c>
      <c r="H119" s="51">
        <f t="shared" si="24"/>
        <v>41518</v>
      </c>
      <c r="I119" s="52">
        <f t="shared" si="25"/>
        <v>42247</v>
      </c>
      <c r="J119" s="53">
        <f t="shared" si="26"/>
        <v>41518</v>
      </c>
      <c r="K119" s="53">
        <f t="shared" si="27"/>
        <v>42247</v>
      </c>
      <c r="L119" s="51">
        <f t="shared" si="28"/>
        <v>41518</v>
      </c>
      <c r="M119" s="52">
        <f t="shared" si="29"/>
        <v>42247</v>
      </c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2:28" ht="12.5" hidden="1" x14ac:dyDescent="0.25">
      <c r="B120" s="67"/>
      <c r="C120" s="27" t="s">
        <v>51</v>
      </c>
      <c r="D120" s="51">
        <f t="shared" si="20"/>
        <v>40787</v>
      </c>
      <c r="E120" s="52">
        <f t="shared" si="21"/>
        <v>41517</v>
      </c>
      <c r="F120" s="53">
        <f t="shared" si="22"/>
        <v>40787</v>
      </c>
      <c r="G120" s="53">
        <f t="shared" si="23"/>
        <v>41517</v>
      </c>
      <c r="H120" s="51">
        <f t="shared" si="24"/>
        <v>40787</v>
      </c>
      <c r="I120" s="52">
        <f t="shared" si="25"/>
        <v>41517</v>
      </c>
      <c r="J120" s="53">
        <f t="shared" si="26"/>
        <v>40787</v>
      </c>
      <c r="K120" s="53">
        <f t="shared" si="27"/>
        <v>41517</v>
      </c>
      <c r="L120" s="51">
        <f t="shared" si="28"/>
        <v>40787</v>
      </c>
      <c r="M120" s="52">
        <f t="shared" si="29"/>
        <v>41517</v>
      </c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2:28" ht="12.5" hidden="1" x14ac:dyDescent="0.25">
      <c r="B121" s="67"/>
      <c r="C121" s="27" t="s">
        <v>50</v>
      </c>
      <c r="D121" s="51">
        <f t="shared" si="20"/>
        <v>40057</v>
      </c>
      <c r="E121" s="52">
        <f t="shared" si="21"/>
        <v>40786</v>
      </c>
      <c r="F121" s="53">
        <f t="shared" si="22"/>
        <v>40057</v>
      </c>
      <c r="G121" s="53">
        <f t="shared" si="23"/>
        <v>40786</v>
      </c>
      <c r="H121" s="51">
        <f t="shared" si="24"/>
        <v>40057</v>
      </c>
      <c r="I121" s="52">
        <f t="shared" si="25"/>
        <v>40786</v>
      </c>
      <c r="J121" s="53">
        <f t="shared" si="26"/>
        <v>40057</v>
      </c>
      <c r="K121" s="53">
        <f t="shared" si="27"/>
        <v>40786</v>
      </c>
      <c r="L121" s="51">
        <f t="shared" si="28"/>
        <v>40057</v>
      </c>
      <c r="M121" s="52">
        <f t="shared" si="29"/>
        <v>40786</v>
      </c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2:28" ht="12.5" hidden="1" x14ac:dyDescent="0.25">
      <c r="B122" s="67"/>
      <c r="C122" s="27" t="s">
        <v>49</v>
      </c>
      <c r="D122" s="51">
        <f t="shared" si="20"/>
        <v>39326</v>
      </c>
      <c r="E122" s="52">
        <f t="shared" si="21"/>
        <v>40056</v>
      </c>
      <c r="F122" s="53">
        <f t="shared" si="22"/>
        <v>39326</v>
      </c>
      <c r="G122" s="53">
        <f t="shared" si="23"/>
        <v>40056</v>
      </c>
      <c r="H122" s="51">
        <f t="shared" si="24"/>
        <v>39326</v>
      </c>
      <c r="I122" s="52">
        <f t="shared" si="25"/>
        <v>40056</v>
      </c>
      <c r="J122" s="53">
        <f t="shared" si="26"/>
        <v>39326</v>
      </c>
      <c r="K122" s="53">
        <f t="shared" si="27"/>
        <v>40056</v>
      </c>
      <c r="L122" s="51">
        <f t="shared" si="28"/>
        <v>39326</v>
      </c>
      <c r="M122" s="52">
        <f t="shared" si="29"/>
        <v>40056</v>
      </c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2:28" ht="12.5" hidden="1" x14ac:dyDescent="0.25">
      <c r="B123" s="67"/>
      <c r="C123" s="27" t="s">
        <v>23</v>
      </c>
      <c r="D123" s="51">
        <f t="shared" si="20"/>
        <v>38718</v>
      </c>
      <c r="E123" s="52">
        <f t="shared" si="21"/>
        <v>39447</v>
      </c>
      <c r="F123" s="53">
        <f t="shared" si="22"/>
        <v>38718</v>
      </c>
      <c r="G123" s="53">
        <f t="shared" si="23"/>
        <v>39447</v>
      </c>
      <c r="H123" s="51">
        <f t="shared" si="24"/>
        <v>38718</v>
      </c>
      <c r="I123" s="52">
        <f t="shared" si="25"/>
        <v>39447</v>
      </c>
      <c r="J123" s="53">
        <f t="shared" si="26"/>
        <v>38718</v>
      </c>
      <c r="K123" s="53">
        <f t="shared" si="27"/>
        <v>39447</v>
      </c>
      <c r="L123" s="51">
        <f t="shared" si="28"/>
        <v>38718</v>
      </c>
      <c r="M123" s="52">
        <f t="shared" si="29"/>
        <v>39447</v>
      </c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2:28" ht="12.5" hidden="1" x14ac:dyDescent="0.25">
      <c r="B124" s="67"/>
      <c r="C124" s="27" t="s">
        <v>58</v>
      </c>
      <c r="D124" s="51">
        <f t="shared" si="20"/>
        <v>37622</v>
      </c>
      <c r="E124" s="52">
        <f t="shared" si="21"/>
        <v>38717</v>
      </c>
      <c r="F124" s="53">
        <f t="shared" si="22"/>
        <v>37622</v>
      </c>
      <c r="G124" s="53">
        <f t="shared" si="23"/>
        <v>38717</v>
      </c>
      <c r="H124" s="51">
        <f t="shared" si="24"/>
        <v>37622</v>
      </c>
      <c r="I124" s="52">
        <f t="shared" si="25"/>
        <v>38717</v>
      </c>
      <c r="J124" s="53">
        <f t="shared" si="26"/>
        <v>37622</v>
      </c>
      <c r="K124" s="53">
        <f t="shared" si="27"/>
        <v>38717</v>
      </c>
      <c r="L124" s="51">
        <f t="shared" si="28"/>
        <v>37622</v>
      </c>
      <c r="M124" s="52">
        <f t="shared" si="29"/>
        <v>38717</v>
      </c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2:28" ht="12.5" hidden="1" x14ac:dyDescent="0.25">
      <c r="B125" s="67"/>
      <c r="C125" s="27" t="s">
        <v>24</v>
      </c>
      <c r="D125" s="51">
        <f t="shared" si="20"/>
        <v>33239</v>
      </c>
      <c r="E125" s="52">
        <f t="shared" si="21"/>
        <v>37621</v>
      </c>
      <c r="F125" s="53">
        <f t="shared" si="22"/>
        <v>33239</v>
      </c>
      <c r="G125" s="53">
        <f t="shared" si="23"/>
        <v>37621</v>
      </c>
      <c r="H125" s="51">
        <f t="shared" si="24"/>
        <v>33239</v>
      </c>
      <c r="I125" s="52">
        <f t="shared" si="25"/>
        <v>37621</v>
      </c>
      <c r="J125" s="53">
        <f t="shared" si="26"/>
        <v>33239</v>
      </c>
      <c r="K125" s="53">
        <f t="shared" si="27"/>
        <v>37621</v>
      </c>
      <c r="L125" s="51">
        <f t="shared" si="28"/>
        <v>33239</v>
      </c>
      <c r="M125" s="52">
        <f t="shared" si="29"/>
        <v>37621</v>
      </c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2:28" ht="12.5" hidden="1" x14ac:dyDescent="0.25">
      <c r="B126" s="68"/>
      <c r="C126" s="32" t="s">
        <v>48</v>
      </c>
      <c r="D126" s="54">
        <f t="shared" si="20"/>
        <v>5480</v>
      </c>
      <c r="E126" s="55">
        <f t="shared" si="21"/>
        <v>33238</v>
      </c>
      <c r="F126" s="56">
        <f t="shared" si="22"/>
        <v>5480</v>
      </c>
      <c r="G126" s="56">
        <f t="shared" si="23"/>
        <v>33238</v>
      </c>
      <c r="H126" s="54">
        <f t="shared" si="24"/>
        <v>5480</v>
      </c>
      <c r="I126" s="55">
        <f t="shared" si="25"/>
        <v>33238</v>
      </c>
      <c r="J126" s="56">
        <f t="shared" si="26"/>
        <v>5480</v>
      </c>
      <c r="K126" s="56">
        <f t="shared" si="27"/>
        <v>33238</v>
      </c>
      <c r="L126" s="54">
        <f t="shared" si="28"/>
        <v>5480</v>
      </c>
      <c r="M126" s="55">
        <f t="shared" si="29"/>
        <v>33238</v>
      </c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2:28" ht="12.5" hidden="1" x14ac:dyDescent="0.25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2:28" ht="12.5" hidden="1" x14ac:dyDescent="0.25">
      <c r="B128" s="74" t="s">
        <v>41</v>
      </c>
      <c r="C128" s="38" t="s">
        <v>42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39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2:28" ht="12.5" hidden="1" x14ac:dyDescent="0.25">
      <c r="B129" s="75"/>
      <c r="C129" s="46"/>
      <c r="D129" s="47" t="s">
        <v>5</v>
      </c>
      <c r="E129" s="48"/>
      <c r="F129" s="2" t="s">
        <v>6</v>
      </c>
      <c r="G129" s="2"/>
      <c r="H129" s="47" t="s">
        <v>7</v>
      </c>
      <c r="I129" s="48"/>
      <c r="J129" s="2" t="s">
        <v>8</v>
      </c>
      <c r="K129" s="2"/>
      <c r="L129" s="47" t="s">
        <v>9</v>
      </c>
      <c r="M129" s="48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2:28" ht="12.5" hidden="1" x14ac:dyDescent="0.25">
      <c r="B130" s="75"/>
      <c r="C130" s="27"/>
      <c r="D130" s="49" t="s">
        <v>14</v>
      </c>
      <c r="E130" s="50" t="s">
        <v>15</v>
      </c>
      <c r="F130" s="4" t="s">
        <v>14</v>
      </c>
      <c r="G130" s="4" t="s">
        <v>15</v>
      </c>
      <c r="H130" s="49" t="s">
        <v>14</v>
      </c>
      <c r="I130" s="50" t="s">
        <v>15</v>
      </c>
      <c r="J130" s="4" t="s">
        <v>14</v>
      </c>
      <c r="K130" s="4" t="s">
        <v>15</v>
      </c>
      <c r="L130" s="49" t="s">
        <v>14</v>
      </c>
      <c r="M130" s="50" t="s">
        <v>15</v>
      </c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2:28" ht="12.5" hidden="1" x14ac:dyDescent="0.25">
      <c r="B131" s="65" t="s">
        <v>43</v>
      </c>
      <c r="C131" s="27" t="s">
        <v>54</v>
      </c>
      <c r="D131" s="51">
        <f t="shared" ref="D131:D140" si="30">IF(AND(MID($D103,1,1)&gt;=1,(MID($D103,3,1)+MID($D103,5,2))&gt;0),IF(DATE(YEAR($D$3),MONTH(D83),DAY(D83))&gt;DATE(YEAR($D$3)-MID($D103,1,1),MONTH($D$3)-MID($D103,3,1),DAY($D$3)-MID($D103,5,2)),DATE(YEAR($D$3)-1-$O83-MID($D103,1,1),MONTH(D83),DAY(D83)),DATE(YEAR($D$3)-$O83,MONTH(D83),DAY(D83))),IF(DATE(YEAR($D$3),MONTH(D83),DAY(D83))&gt;DATE(YEAR($D$3)-MID($D103,1,1),MONTH($D$3)-MID($D103,3,1),DAY($D$3)-MID($D103,5,2)),DATE(YEAR($D$3)-1-$O83,MONTH(D83),DAY(D83)),DATE(YEAR($D$3)-$O83,MONTH(D83),DAY(D83))))</f>
        <v>42979</v>
      </c>
      <c r="E131" s="52">
        <f t="shared" ref="E131:E140" si="31">IF(AND(MID($D103,1,1)&gt;=1,(MID($D103,3,1)+MID($D103,5,2))&gt;1),IF(DATE(YEAR($D$3),MONTH(E83),DAY(E83))&gt;=DATE(YEAR($D$3)-MID($D103,1,1),MONTH($D$3)-MID($D103,3,1),DAY($D$3))-MID($D103,5,2),DATE(YEAR($D$3)-$N83,MONTH(E83),DAY(E83)),DATE(YEAR($D$3)+1-$N83+MID($D103,1,1),MONTH(E83),DAY(E83))),IF(DATE(YEAR($D$3),MONTH(E83),DAY(E83))&gt;=DATE(YEAR($D$3)-MID($D103,1,1),MONTH($D$3)-MID($D103,3,1),DAY($D$3))-MID($D103,5,2),DATE(YEAR($D$3)-$N83,MONTH(E83),DAY(E83)),DATE(YEAR($D$3)+1-$N83,MONTH(E83),DAY(E83))))</f>
        <v>45900</v>
      </c>
      <c r="F131" s="51">
        <f t="shared" ref="F131:F140" si="32">IF(AND(MID($E103,1,1)&gt;=1,(MID($E103,3,1)+MID($E103,5,2))&gt;0),IF(DATE(YEAR($D$3),MONTH(F83),DAY(F83))&gt;DATE(YEAR($D$3)-MID($E103,1,1),MONTH($D$3)-MID($E103,3,1),DAY($D$3)-MID($E103,5,2)),DATE(YEAR($D$3)-1-$O83-MID($E103,1,1),MONTH(F83),DAY(F83)),DATE(YEAR($D$3)-$O83,MONTH(F83),DAY(F83))),IF(DATE(YEAR($D$3),MONTH(F83),DAY(F83))&gt;DATE(YEAR($D$3)-MID($E103,1,1),MONTH($D$3)-MID($E103,3,1),DAY($D$3)-MID($E103,5,2)),DATE(YEAR($D$3)-1-$O83,MONTH(F83),DAY(F83)),DATE(YEAR($D$3)-$O83,MONTH(F83),DAY(F83))))</f>
        <v>42979</v>
      </c>
      <c r="G131" s="52">
        <f t="shared" ref="G131:G140" si="33">IF(AND(MID($E103,1,1)&gt;=1,(MID($E103,3,1)+MID($E103,5,2))&gt;1),IF(DATE(YEAR($D$3),MONTH(G83),DAY(G83))&gt;=DATE(YEAR($D$3)-MID($E103,1,1),MONTH($D$3)-MID($E103,3,1),DAY($D$3))-MID($E103,5,2),DATE(YEAR($D$3)-$N83,MONTH(G83),DAY(G83)),DATE(YEAR($D$3)+1-$N83+MID($E103,1,1),MONTH(G83),DAY(G83))),IF(DATE(YEAR($D$3),MONTH(G83),DAY(G83))&gt;=DATE(YEAR($D$3)-MID($E103,1,1),MONTH($D$3)-MID($E103,3,1),DAY($D$3))-MID($E103,5,2),DATE(YEAR($D$3)-$N83,MONTH(G83),DAY(G83)),DATE(YEAR($D$3)+1-$N83,MONTH(G83),DAY(G83))))</f>
        <v>45900</v>
      </c>
      <c r="H131" s="51">
        <f t="shared" ref="H131:H140" si="34">IF(AND(MID($F103,1,1)&gt;=1,(MID($F103,3,1)+MID($F103,5,2))&gt;0),IF(DATE(YEAR($D$3),MONTH(H83),DAY(H83))&gt;DATE(YEAR($D$3)-MID($F103,1,1),MONTH($D$3)-MID($F103,3,1),DAY($D$3)-MID($F103,5,2)),DATE(YEAR($D$3)-1-$O83-MID($F103,1,1),MONTH(H83),DAY(H83)),DATE(YEAR($D$3)-$O83,MONTH(H83),DAY(H83))),IF(DATE(YEAR($D$3),MONTH(H83),DAY(H83))&gt;DATE(YEAR($D$3)-MID($F103,1,1),MONTH($D$3)-MID($F103,3,1),DAY($D$3)-MID($F103,5,2)),DATE(YEAR($D$3)-1-$O83,MONTH(H83),DAY(H83)),DATE(YEAR($D$3)-$O83,MONTH(H83),DAY(H83))))</f>
        <v>42979</v>
      </c>
      <c r="I131" s="52">
        <f t="shared" ref="I131:I140" si="35">IF(AND(MID($F103,1,1)&gt;=1,(MID($F103,3,1)+MID($F103,5,2))&gt;1),IF(DATE(YEAR($D$3),MONTH(I83),DAY(I83))&gt;=DATE(YEAR($D$3)-MID($F103,1,1),MONTH($D$3)-MID($F103,3,1),DAY($D$3))-MID($F103,5,2),DATE(YEAR($D$3)-$N83,MONTH(I83),DAY(I83)),DATE(YEAR($D$3)+1-$N83+MID($F103,1,1),MONTH(I83),DAY(I83))),IF(DATE(YEAR($D$3),MONTH(I83),DAY(I83))&gt;=DATE(YEAR($D$3)-MID($F103,1,1),MONTH($D$3)-MID($F103,3,1),DAY($D$3))-MID($F103,5,2),DATE(YEAR($D$3)-$N83,MONTH(I83),DAY(I83)),DATE(YEAR($D$3)+1-$N83,MONTH(I83),DAY(I83))))</f>
        <v>45900</v>
      </c>
      <c r="J131" s="51">
        <f t="shared" ref="J131:J140" si="36">IF(AND(MID($G103,1,1)&gt;=1,(MID($G103,3,1)+MID($G103,5,2))&gt;0),IF(DATE(YEAR($D$3),MONTH(J83),DAY(J83))&gt;DATE(YEAR($D$3)-MID($G103,1,1),MONTH($D$3)-MID($G103,3,1),DAY($D$3)-MID($G103,5,2)),DATE(YEAR($D$3)-1-$O83-MID($G103,1,1),MONTH(J83),DAY(J83)),DATE(YEAR($D$3)-$O83,MONTH(J83),DAY(J83))),IF(DATE(YEAR($D$3),MONTH(J83),DAY(J83))&gt;DATE(YEAR($D$3)-MID($G103,1,1),MONTH($D$3)-MID($G103,3,1),DAY($D$3)-MID($G103,5,2)),DATE(YEAR($D$3)-1-$O83,MONTH(J83),DAY(J83)),DATE(YEAR($D$3)-$O83,MONTH(J83),DAY(J83))))</f>
        <v>42979</v>
      </c>
      <c r="K131" s="52">
        <f t="shared" ref="K131:K140" si="37">IF(AND(MID($G103,1,1)&gt;=1,(MID($G103,3,1)+MID($G103,5,2))&gt;1),IF(DATE(YEAR($D$3),MONTH(K83),DAY(K83))&gt;=DATE(YEAR($D$3)-MID($G103,1,1),MONTH($D$3)-MID($G103,3,1),DAY($D$3))-MID($G103,5,2),DATE(YEAR($D$3)-$N83,MONTH(K83),DAY(K83)),DATE(YEAR($D$3)+1-$N83+MID($G103,1,1),MONTH(K83),DAY(K83))),IF(DATE(YEAR($D$3),MONTH(K83),DAY(K83))&gt;=DATE(YEAR($D$3)-MID($G103,1,1),MONTH($D$3)-MID($G103,3,1),DAY($D$3))-MID($G103,5,2),DATE(YEAR($D$3)-$N83,MONTH(K83),DAY(K83)),DATE(YEAR($D$3)+1-$N83,MONTH(K83),DAY(K83))))</f>
        <v>45900</v>
      </c>
      <c r="L131" s="51">
        <f t="shared" ref="L131:L140" si="38">IF(AND(MID($H103,1,1)&gt;=1,(MID($H103,3,1)+MID($H103,5,2))&gt;0),IF(DATE(YEAR($D$3),MONTH(L83),DAY(L83))&gt;DATE(YEAR($D$3)-MID($H103,1,1),MONTH($D$3)-MID($H103,3,1),DAY($D$3)-MID($H103,5,2)),DATE(YEAR($D$3)-1-$O83-MID($H103,1,1),MONTH(L83),DAY(L83)),DATE(YEAR($D$3)-$O83,MONTH(L83),DAY(L83))),IF(DATE(YEAR($D$3),MONTH(L83),DAY(L83))&gt;DATE(YEAR($D$3)-MID($H103,1,1),MONTH($D$3)-MID($H103,3,1),DAY($D$3)-MID($H103,5,2)),DATE(YEAR($D$3)-1-$O83,MONTH(L83),DAY(L83)),DATE(YEAR($D$3)-$O83,MONTH(L83),DAY(L83))))</f>
        <v>42614</v>
      </c>
      <c r="M131" s="52">
        <f t="shared" ref="M131:M140" si="39">IF(AND(MID($H103,1,1)&gt;=1,(MID($H103,3,1)+MID($H103,5,2))&gt;1),IF(DATE(YEAR($D$3),MONTH(M83),DAY(M83))&gt;=DATE(YEAR($D$3)-MID($H103,1,1),MONTH($D$3)-MID($H103,3,1),DAY($D$3))-MID($H103,5,2),DATE(YEAR($D$3)-$N83,MONTH(M83),DAY(M83)),DATE(YEAR($D$3)+1-$N83+MID($H103,1,1),MONTH(M83),DAY(M83))),IF(DATE(YEAR($D$3),MONTH(M83),DAY(M83))&gt;=DATE(YEAR($D$3)-MID($H103,1,1),MONTH($D$3)-MID($H103,3,1),DAY($D$3))-MID($H103,5,2),DATE(YEAR($D$3)-$N83,MONTH(M83),DAY(M83)),DATE(YEAR($D$3)+1-$N83,MONTH(M83),DAY(M83))))</f>
        <v>45900</v>
      </c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2:28" ht="12.5" hidden="1" x14ac:dyDescent="0.25">
      <c r="B132" s="66"/>
      <c r="C132" s="27" t="s">
        <v>53</v>
      </c>
      <c r="D132" s="51">
        <f t="shared" si="30"/>
        <v>42248</v>
      </c>
      <c r="E132" s="52">
        <f t="shared" si="31"/>
        <v>42978</v>
      </c>
      <c r="F132" s="51">
        <f t="shared" si="32"/>
        <v>42248</v>
      </c>
      <c r="G132" s="52">
        <f t="shared" si="33"/>
        <v>42978</v>
      </c>
      <c r="H132" s="51">
        <f t="shared" si="34"/>
        <v>42248</v>
      </c>
      <c r="I132" s="52">
        <f t="shared" si="35"/>
        <v>42978</v>
      </c>
      <c r="J132" s="51">
        <f t="shared" si="36"/>
        <v>42248</v>
      </c>
      <c r="K132" s="52">
        <f t="shared" si="37"/>
        <v>42978</v>
      </c>
      <c r="L132" s="51">
        <f t="shared" si="38"/>
        <v>41883</v>
      </c>
      <c r="M132" s="52">
        <f t="shared" si="39"/>
        <v>42978</v>
      </c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2:28" ht="12.5" hidden="1" x14ac:dyDescent="0.25">
      <c r="B133" s="66"/>
      <c r="C133" s="27" t="s">
        <v>52</v>
      </c>
      <c r="D133" s="51">
        <f t="shared" si="30"/>
        <v>41518</v>
      </c>
      <c r="E133" s="52">
        <f t="shared" si="31"/>
        <v>42247</v>
      </c>
      <c r="F133" s="51">
        <f t="shared" si="32"/>
        <v>41518</v>
      </c>
      <c r="G133" s="52">
        <f t="shared" si="33"/>
        <v>42247</v>
      </c>
      <c r="H133" s="51">
        <f t="shared" si="34"/>
        <v>41518</v>
      </c>
      <c r="I133" s="52">
        <f t="shared" si="35"/>
        <v>42247</v>
      </c>
      <c r="J133" s="51">
        <f t="shared" si="36"/>
        <v>41518</v>
      </c>
      <c r="K133" s="52">
        <f t="shared" si="37"/>
        <v>42247</v>
      </c>
      <c r="L133" s="51">
        <f t="shared" si="38"/>
        <v>41153</v>
      </c>
      <c r="M133" s="52">
        <f t="shared" si="39"/>
        <v>42247</v>
      </c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2:28" ht="12.5" hidden="1" x14ac:dyDescent="0.25">
      <c r="B134" s="67"/>
      <c r="C134" s="27" t="s">
        <v>51</v>
      </c>
      <c r="D134" s="51">
        <f t="shared" si="30"/>
        <v>40787</v>
      </c>
      <c r="E134" s="52">
        <f t="shared" si="31"/>
        <v>41517</v>
      </c>
      <c r="F134" s="51">
        <f t="shared" si="32"/>
        <v>40787</v>
      </c>
      <c r="G134" s="52">
        <f t="shared" si="33"/>
        <v>41517</v>
      </c>
      <c r="H134" s="51">
        <f t="shared" si="34"/>
        <v>40787</v>
      </c>
      <c r="I134" s="52">
        <f t="shared" si="35"/>
        <v>41517</v>
      </c>
      <c r="J134" s="51">
        <f t="shared" si="36"/>
        <v>40787</v>
      </c>
      <c r="K134" s="52">
        <f t="shared" si="37"/>
        <v>41517</v>
      </c>
      <c r="L134" s="51">
        <f t="shared" si="38"/>
        <v>40422</v>
      </c>
      <c r="M134" s="52">
        <f t="shared" si="39"/>
        <v>41517</v>
      </c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2:28" ht="12.5" hidden="1" x14ac:dyDescent="0.25">
      <c r="B135" s="67"/>
      <c r="C135" s="27" t="s">
        <v>50</v>
      </c>
      <c r="D135" s="51">
        <f t="shared" si="30"/>
        <v>40057</v>
      </c>
      <c r="E135" s="52">
        <f t="shared" si="31"/>
        <v>40786</v>
      </c>
      <c r="F135" s="51">
        <f t="shared" si="32"/>
        <v>40057</v>
      </c>
      <c r="G135" s="52">
        <f t="shared" si="33"/>
        <v>40786</v>
      </c>
      <c r="H135" s="51">
        <f t="shared" si="34"/>
        <v>40057</v>
      </c>
      <c r="I135" s="52">
        <f t="shared" si="35"/>
        <v>40786</v>
      </c>
      <c r="J135" s="51">
        <f t="shared" si="36"/>
        <v>40057</v>
      </c>
      <c r="K135" s="52">
        <f t="shared" si="37"/>
        <v>40786</v>
      </c>
      <c r="L135" s="51">
        <f t="shared" si="38"/>
        <v>39692</v>
      </c>
      <c r="M135" s="52">
        <f t="shared" si="39"/>
        <v>40786</v>
      </c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2:28" ht="12.5" hidden="1" x14ac:dyDescent="0.25">
      <c r="B136" s="67"/>
      <c r="C136" s="27" t="s">
        <v>49</v>
      </c>
      <c r="D136" s="51">
        <f t="shared" si="30"/>
        <v>39326</v>
      </c>
      <c r="E136" s="52">
        <f t="shared" si="31"/>
        <v>40056</v>
      </c>
      <c r="F136" s="51">
        <f t="shared" si="32"/>
        <v>39326</v>
      </c>
      <c r="G136" s="52">
        <f t="shared" si="33"/>
        <v>40056</v>
      </c>
      <c r="H136" s="51">
        <f t="shared" si="34"/>
        <v>39326</v>
      </c>
      <c r="I136" s="52">
        <f t="shared" si="35"/>
        <v>40056</v>
      </c>
      <c r="J136" s="51">
        <f t="shared" si="36"/>
        <v>39326</v>
      </c>
      <c r="K136" s="52">
        <f t="shared" si="37"/>
        <v>40056</v>
      </c>
      <c r="L136" s="51">
        <f t="shared" si="38"/>
        <v>38961</v>
      </c>
      <c r="M136" s="52">
        <f t="shared" si="39"/>
        <v>40056</v>
      </c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2:28" ht="12.5" hidden="1" x14ac:dyDescent="0.25">
      <c r="B137" s="67"/>
      <c r="C137" s="27" t="s">
        <v>23</v>
      </c>
      <c r="D137" s="51">
        <f t="shared" si="30"/>
        <v>38718</v>
      </c>
      <c r="E137" s="52">
        <f t="shared" si="31"/>
        <v>39447</v>
      </c>
      <c r="F137" s="51">
        <f t="shared" si="32"/>
        <v>38718</v>
      </c>
      <c r="G137" s="52">
        <f t="shared" si="33"/>
        <v>39447</v>
      </c>
      <c r="H137" s="51">
        <f t="shared" si="34"/>
        <v>38718</v>
      </c>
      <c r="I137" s="52">
        <f t="shared" si="35"/>
        <v>39447</v>
      </c>
      <c r="J137" s="51">
        <f t="shared" si="36"/>
        <v>38718</v>
      </c>
      <c r="K137" s="52">
        <f t="shared" si="37"/>
        <v>39447</v>
      </c>
      <c r="L137" s="51">
        <f t="shared" si="38"/>
        <v>38718</v>
      </c>
      <c r="M137" s="52">
        <f t="shared" si="39"/>
        <v>39447</v>
      </c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2:28" ht="12.5" hidden="1" x14ac:dyDescent="0.25">
      <c r="B138" s="67"/>
      <c r="C138" s="27" t="s">
        <v>58</v>
      </c>
      <c r="D138" s="51">
        <f t="shared" si="30"/>
        <v>37622</v>
      </c>
      <c r="E138" s="52">
        <f t="shared" si="31"/>
        <v>38717</v>
      </c>
      <c r="F138" s="51">
        <f t="shared" si="32"/>
        <v>37622</v>
      </c>
      <c r="G138" s="52">
        <f t="shared" si="33"/>
        <v>38717</v>
      </c>
      <c r="H138" s="51">
        <f t="shared" si="34"/>
        <v>37622</v>
      </c>
      <c r="I138" s="52">
        <f t="shared" si="35"/>
        <v>38717</v>
      </c>
      <c r="J138" s="51">
        <f t="shared" si="36"/>
        <v>37622</v>
      </c>
      <c r="K138" s="52">
        <f t="shared" si="37"/>
        <v>38717</v>
      </c>
      <c r="L138" s="51">
        <f t="shared" si="38"/>
        <v>37622</v>
      </c>
      <c r="M138" s="52">
        <f t="shared" si="39"/>
        <v>38717</v>
      </c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2:28" ht="12.5" hidden="1" x14ac:dyDescent="0.25">
      <c r="B139" s="67"/>
      <c r="C139" s="27" t="s">
        <v>24</v>
      </c>
      <c r="D139" s="51">
        <f t="shared" si="30"/>
        <v>33239</v>
      </c>
      <c r="E139" s="52">
        <f t="shared" si="31"/>
        <v>37621</v>
      </c>
      <c r="F139" s="51">
        <f t="shared" si="32"/>
        <v>33239</v>
      </c>
      <c r="G139" s="52">
        <f t="shared" si="33"/>
        <v>37621</v>
      </c>
      <c r="H139" s="51">
        <f t="shared" si="34"/>
        <v>33239</v>
      </c>
      <c r="I139" s="52">
        <f t="shared" si="35"/>
        <v>37621</v>
      </c>
      <c r="J139" s="51">
        <f t="shared" si="36"/>
        <v>33239</v>
      </c>
      <c r="K139" s="52">
        <f t="shared" si="37"/>
        <v>37621</v>
      </c>
      <c r="L139" s="51">
        <f t="shared" si="38"/>
        <v>33239</v>
      </c>
      <c r="M139" s="52">
        <f t="shared" si="39"/>
        <v>37621</v>
      </c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2:28" ht="12.5" hidden="1" x14ac:dyDescent="0.25">
      <c r="B140" s="68"/>
      <c r="C140" s="32" t="s">
        <v>48</v>
      </c>
      <c r="D140" s="54">
        <f t="shared" si="30"/>
        <v>5480</v>
      </c>
      <c r="E140" s="55">
        <f t="shared" si="31"/>
        <v>33238</v>
      </c>
      <c r="F140" s="54">
        <f t="shared" si="32"/>
        <v>5480</v>
      </c>
      <c r="G140" s="55">
        <f t="shared" si="33"/>
        <v>33238</v>
      </c>
      <c r="H140" s="54">
        <f t="shared" si="34"/>
        <v>5480</v>
      </c>
      <c r="I140" s="55">
        <f t="shared" si="35"/>
        <v>33238</v>
      </c>
      <c r="J140" s="54">
        <f t="shared" si="36"/>
        <v>5480</v>
      </c>
      <c r="K140" s="55">
        <f t="shared" si="37"/>
        <v>33238</v>
      </c>
      <c r="L140" s="54">
        <f t="shared" si="38"/>
        <v>5480</v>
      </c>
      <c r="M140" s="55">
        <f t="shared" si="39"/>
        <v>33238</v>
      </c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2:28" ht="12.5" hidden="1" x14ac:dyDescent="0.25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2:28" ht="12.5" hidden="1" x14ac:dyDescent="0.25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2:28" ht="12.5" x14ac:dyDescent="0.25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2:28" ht="12.5" x14ac:dyDescent="0.25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2:28" ht="12.5" x14ac:dyDescent="0.2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2:28" ht="12.5" x14ac:dyDescent="0.25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2:28" ht="12.5" x14ac:dyDescent="0.25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2:28" ht="12.5" x14ac:dyDescent="0.25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2:28" ht="12.5" x14ac:dyDescent="0.25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2:28" ht="12.5" x14ac:dyDescent="0.25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2:28" ht="12.5" x14ac:dyDescent="0.25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2:28" ht="12.5" x14ac:dyDescent="0.25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2:28" ht="12.5" x14ac:dyDescent="0.25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2:28" ht="12.5" x14ac:dyDescent="0.25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2:28" ht="12.5" x14ac:dyDescent="0.25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2:28" ht="12.5" x14ac:dyDescent="0.25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2:28" ht="12.5" x14ac:dyDescent="0.25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2:28" ht="12.5" x14ac:dyDescent="0.25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2:28" ht="12.5" x14ac:dyDescent="0.25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2:28" ht="12.5" x14ac:dyDescent="0.25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2:28" ht="12.5" x14ac:dyDescent="0.25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2:28" ht="12.5" x14ac:dyDescent="0.25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2:28" ht="12.5" x14ac:dyDescent="0.25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2:28" ht="12.5" x14ac:dyDescent="0.25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2:28" ht="12.5" x14ac:dyDescent="0.2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2:28" ht="12.5" x14ac:dyDescent="0.25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2:28" ht="12.5" x14ac:dyDescent="0.25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2:28" ht="12.5" x14ac:dyDescent="0.25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2:28" ht="12.5" x14ac:dyDescent="0.25"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2:28" ht="12.5" x14ac:dyDescent="0.25"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2:28" ht="12.5" x14ac:dyDescent="0.25"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2:28" ht="12.5" x14ac:dyDescent="0.25"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2:28" ht="12.5" x14ac:dyDescent="0.25"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2:28" ht="12.5" x14ac:dyDescent="0.25"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2:28" ht="12.5" x14ac:dyDescent="0.25"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2:28" ht="12.5" x14ac:dyDescent="0.25"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2:28" ht="12.5" x14ac:dyDescent="0.25"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2:28" ht="12.5" x14ac:dyDescent="0.25"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2:28" ht="12.5" x14ac:dyDescent="0.25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2:28" ht="12.5" x14ac:dyDescent="0.25"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2:28" ht="12.5" x14ac:dyDescent="0.25"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2:28" ht="12.5" x14ac:dyDescent="0.25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2:28" ht="12.5" x14ac:dyDescent="0.25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2:28" ht="12.5" x14ac:dyDescent="0.25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2:28" ht="12.5" x14ac:dyDescent="0.25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2:28" ht="12.5" x14ac:dyDescent="0.25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2:28" ht="12.5" x14ac:dyDescent="0.25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2:28" ht="12.5" x14ac:dyDescent="0.25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2:28" ht="12.5" x14ac:dyDescent="0.25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2:28" ht="12.5" x14ac:dyDescent="0.25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2:28" ht="12.5" x14ac:dyDescent="0.25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2:28" ht="12.5" x14ac:dyDescent="0.25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2:28" ht="12.5" x14ac:dyDescent="0.25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2:28" ht="12.5" x14ac:dyDescent="0.25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2:28" ht="12.5" x14ac:dyDescent="0.25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2:28" ht="12.5" x14ac:dyDescent="0.25"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2:28" ht="12.5" x14ac:dyDescent="0.25"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2:28" ht="12.5" x14ac:dyDescent="0.25"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2:28" ht="12.5" x14ac:dyDescent="0.25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2:28" ht="12.5" x14ac:dyDescent="0.25"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2:28" ht="12.5" x14ac:dyDescent="0.25"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2:28" ht="12.5" x14ac:dyDescent="0.25"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2:28" ht="12.5" x14ac:dyDescent="0.25"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2:28" ht="12.5" x14ac:dyDescent="0.25"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2:28" ht="12.5" x14ac:dyDescent="0.25"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2:28" ht="12.5" x14ac:dyDescent="0.25"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2:28" ht="12.5" x14ac:dyDescent="0.25"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2:28" ht="12.5" x14ac:dyDescent="0.25"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2:28" ht="12.5" x14ac:dyDescent="0.25"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2:28" ht="12.5" x14ac:dyDescent="0.25"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2:28" ht="12.5" x14ac:dyDescent="0.25"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2:28" ht="12.5" x14ac:dyDescent="0.25"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2:28" ht="12.5" x14ac:dyDescent="0.25"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2:28" ht="12.5" x14ac:dyDescent="0.25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2:28" ht="12.5" x14ac:dyDescent="0.25"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2:28" ht="12.5" x14ac:dyDescent="0.25"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2:28" ht="12.5" x14ac:dyDescent="0.25"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2:28" ht="12.5" x14ac:dyDescent="0.25"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2:28" ht="12.5" x14ac:dyDescent="0.25"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2:28" ht="12.5" x14ac:dyDescent="0.25"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2:28" ht="12.5" x14ac:dyDescent="0.25"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2:28" ht="12.5" x14ac:dyDescent="0.25"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2:28" ht="12.5" x14ac:dyDescent="0.25"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2:28" ht="12.5" x14ac:dyDescent="0.25"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2:28" ht="12.5" x14ac:dyDescent="0.25"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2:28" ht="12.5" x14ac:dyDescent="0.25"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2:28" ht="12.5" x14ac:dyDescent="0.25"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2:28" ht="12.5" x14ac:dyDescent="0.25"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2:28" ht="12.5" x14ac:dyDescent="0.25"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2:28" ht="12.5" x14ac:dyDescent="0.25"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2:28" ht="12.5" x14ac:dyDescent="0.25"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2:28" ht="12.5" x14ac:dyDescent="0.25"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2:28" ht="12.5" x14ac:dyDescent="0.25"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2:28" ht="12.5" x14ac:dyDescent="0.25"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2:28" ht="12.5" x14ac:dyDescent="0.25"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2:28" ht="12.5" x14ac:dyDescent="0.25"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2:28" ht="12.5" x14ac:dyDescent="0.25"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2:28" ht="12.5" x14ac:dyDescent="0.25"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2:28" ht="12.5" x14ac:dyDescent="0.25"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2:28" ht="12.5" x14ac:dyDescent="0.25"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2:28" ht="12.5" x14ac:dyDescent="0.25"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2:28" ht="12.5" x14ac:dyDescent="0.25"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2:28" ht="12.5" x14ac:dyDescent="0.25"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2:28" ht="12.5" x14ac:dyDescent="0.25"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2:28" ht="12.5" x14ac:dyDescent="0.25"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2:28" ht="12.5" x14ac:dyDescent="0.25"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2:28" ht="12.5" x14ac:dyDescent="0.25"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2:28" ht="12.5" x14ac:dyDescent="0.25"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2:28" ht="12.5" x14ac:dyDescent="0.25"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2:28" ht="12.5" x14ac:dyDescent="0.25"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2:28" ht="12.5" x14ac:dyDescent="0.25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2:28" ht="12.5" x14ac:dyDescent="0.25"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2:28" ht="12.5" x14ac:dyDescent="0.25"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2:28" ht="12.5" x14ac:dyDescent="0.25"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2:28" ht="12.5" x14ac:dyDescent="0.25"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2:28" ht="12.5" x14ac:dyDescent="0.25"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2:28" ht="12.5" x14ac:dyDescent="0.25"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2:28" ht="12.5" x14ac:dyDescent="0.25"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2:28" ht="12.5" x14ac:dyDescent="0.25"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2:28" ht="12.5" x14ac:dyDescent="0.25"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2:28" ht="12.5" x14ac:dyDescent="0.25"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2:28" ht="12.5" x14ac:dyDescent="0.25"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2:28" ht="12.5" x14ac:dyDescent="0.25"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2:28" ht="12.5" x14ac:dyDescent="0.25"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2:28" ht="12.5" x14ac:dyDescent="0.25"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2:28" ht="12.5" x14ac:dyDescent="0.25"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2:28" ht="12.5" x14ac:dyDescent="0.25"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2:28" ht="12.5" x14ac:dyDescent="0.25"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2:28" ht="12.5" x14ac:dyDescent="0.25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2:28" ht="12.5" x14ac:dyDescent="0.25"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2:28" ht="12.5" x14ac:dyDescent="0.25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2:28" ht="12.5" x14ac:dyDescent="0.25"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2:28" ht="12.5" x14ac:dyDescent="0.25"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2:28" ht="12.5" x14ac:dyDescent="0.25"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2:28" ht="12.5" x14ac:dyDescent="0.25"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2:28" ht="12.5" x14ac:dyDescent="0.25"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2:28" ht="12.5" x14ac:dyDescent="0.25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2:28" ht="12.5" x14ac:dyDescent="0.25"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2:28" ht="12.5" x14ac:dyDescent="0.25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2:28" ht="12.5" x14ac:dyDescent="0.25"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2:28" ht="12.5" x14ac:dyDescent="0.25"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2:28" ht="12.5" x14ac:dyDescent="0.25"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2:28" ht="12.5" x14ac:dyDescent="0.25"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2:28" ht="12.5" x14ac:dyDescent="0.25"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2:28" ht="12.5" x14ac:dyDescent="0.25"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2:28" ht="12.5" x14ac:dyDescent="0.25"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2:28" ht="12.5" x14ac:dyDescent="0.25"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2:28" ht="12.5" x14ac:dyDescent="0.25"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2:28" ht="12.5" x14ac:dyDescent="0.25"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2:28" ht="12.5" x14ac:dyDescent="0.25"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2:28" ht="12.5" x14ac:dyDescent="0.25"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2:28" ht="12.5" x14ac:dyDescent="0.25"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2:28" ht="12.5" x14ac:dyDescent="0.25"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2:28" ht="12.5" x14ac:dyDescent="0.25"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2:28" ht="12.5" x14ac:dyDescent="0.25"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2:28" ht="12.5" x14ac:dyDescent="0.25"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2:28" ht="12.5" x14ac:dyDescent="0.25"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2:28" ht="12.5" x14ac:dyDescent="0.25"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2:28" ht="12.5" x14ac:dyDescent="0.25"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2:28" ht="12.5" x14ac:dyDescent="0.25"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2:28" ht="12.5" x14ac:dyDescent="0.25"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2:28" ht="12.5" x14ac:dyDescent="0.25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2:28" ht="12.5" x14ac:dyDescent="0.25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2:28" ht="12.5" x14ac:dyDescent="0.25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2:28" ht="12.5" x14ac:dyDescent="0.25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2:28" ht="12.5" x14ac:dyDescent="0.25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2:28" ht="12.5" x14ac:dyDescent="0.25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2:28" ht="12.5" x14ac:dyDescent="0.25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2:28" ht="12.5" x14ac:dyDescent="0.25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2:28" ht="12.5" x14ac:dyDescent="0.25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2:28" ht="12.5" x14ac:dyDescent="0.25"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2:28" ht="12.5" x14ac:dyDescent="0.25"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2:28" ht="12.5" x14ac:dyDescent="0.25"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2:28" ht="12.5" x14ac:dyDescent="0.25"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2:28" ht="12.5" x14ac:dyDescent="0.25"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2:28" ht="12.5" x14ac:dyDescent="0.25"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2:28" ht="12.5" x14ac:dyDescent="0.25"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2:28" ht="12.5" x14ac:dyDescent="0.25"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2:28" ht="12.5" x14ac:dyDescent="0.25"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2:28" ht="12.5" x14ac:dyDescent="0.25"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2:28" ht="12.5" x14ac:dyDescent="0.25"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2:28" ht="12.5" x14ac:dyDescent="0.25"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2:28" ht="12.5" x14ac:dyDescent="0.25"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2:28" ht="12.5" x14ac:dyDescent="0.25"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2:28" ht="12.5" x14ac:dyDescent="0.25"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2:28" ht="12.5" x14ac:dyDescent="0.25"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2:28" ht="12.5" x14ac:dyDescent="0.25"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2:28" ht="12.5" x14ac:dyDescent="0.25"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2:28" ht="12.5" x14ac:dyDescent="0.25"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2:28" ht="12.5" x14ac:dyDescent="0.25"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2:28" ht="12.5" x14ac:dyDescent="0.25"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2:28" ht="12.5" x14ac:dyDescent="0.25"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2:28" ht="12.5" x14ac:dyDescent="0.25"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2:28" ht="12.5" x14ac:dyDescent="0.25"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2:28" ht="12.5" x14ac:dyDescent="0.25"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2:28" ht="12.5" x14ac:dyDescent="0.25"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2:28" ht="12.5" x14ac:dyDescent="0.25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2:28" ht="12.5" x14ac:dyDescent="0.25"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2:28" ht="12.5" x14ac:dyDescent="0.25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2:28" ht="12.5" x14ac:dyDescent="0.25"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2:28" ht="12.5" x14ac:dyDescent="0.25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2:28" ht="12.5" x14ac:dyDescent="0.25"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2:28" ht="12.5" x14ac:dyDescent="0.25"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2:28" ht="12.5" x14ac:dyDescent="0.25"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2:28" ht="12.5" x14ac:dyDescent="0.25"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2:28" ht="12.5" x14ac:dyDescent="0.25"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2:28" ht="12.5" x14ac:dyDescent="0.25"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2:28" ht="12.5" x14ac:dyDescent="0.25"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2:28" ht="12.5" x14ac:dyDescent="0.25"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2:28" ht="12.5" x14ac:dyDescent="0.25"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2:28" ht="12.5" x14ac:dyDescent="0.25"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2:28" ht="12.5" x14ac:dyDescent="0.25"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2:28" ht="12.5" x14ac:dyDescent="0.25"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2:28" ht="12.5" x14ac:dyDescent="0.25"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2:28" ht="12.5" x14ac:dyDescent="0.25"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2:28" ht="12.5" x14ac:dyDescent="0.25"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2:28" ht="12.5" x14ac:dyDescent="0.25"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2:28" ht="12.5" x14ac:dyDescent="0.25"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2:28" ht="12.5" x14ac:dyDescent="0.25"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2:28" ht="12.5" x14ac:dyDescent="0.25"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2:28" ht="12.5" x14ac:dyDescent="0.25"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2:28" ht="12.5" x14ac:dyDescent="0.25"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2:28" ht="12.5" x14ac:dyDescent="0.25"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2:28" ht="12.5" x14ac:dyDescent="0.25"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2:28" ht="12.5" x14ac:dyDescent="0.25"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2:28" ht="12.5" x14ac:dyDescent="0.25"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2:28" ht="12.5" x14ac:dyDescent="0.25"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2:28" ht="12.5" x14ac:dyDescent="0.25"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2:28" ht="12.5" x14ac:dyDescent="0.25"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2:28" ht="12.5" x14ac:dyDescent="0.25"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2:28" ht="12.5" x14ac:dyDescent="0.25"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2:28" ht="12.5" x14ac:dyDescent="0.25"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2:28" ht="12.5" x14ac:dyDescent="0.25"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2:28" ht="12.5" x14ac:dyDescent="0.25"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2:28" ht="12.5" x14ac:dyDescent="0.25"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2:28" ht="12.5" x14ac:dyDescent="0.25"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2:28" ht="12.5" x14ac:dyDescent="0.25"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2:28" ht="12.5" x14ac:dyDescent="0.25"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2:28" ht="12.5" x14ac:dyDescent="0.25"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2:28" ht="12.5" x14ac:dyDescent="0.25"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2:28" ht="12.5" x14ac:dyDescent="0.25"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2:28" ht="12.5" x14ac:dyDescent="0.25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2:28" ht="12.5" x14ac:dyDescent="0.25"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2:28" ht="12.5" x14ac:dyDescent="0.25"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2:28" ht="12.5" x14ac:dyDescent="0.25"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2:28" ht="12.5" x14ac:dyDescent="0.25"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2:28" ht="12.5" x14ac:dyDescent="0.25"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2:28" ht="12.5" x14ac:dyDescent="0.25"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2:28" ht="12.5" x14ac:dyDescent="0.25"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2:28" ht="12.5" x14ac:dyDescent="0.25"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2:28" ht="12.5" x14ac:dyDescent="0.25"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2:28" ht="12.5" x14ac:dyDescent="0.25"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2:28" ht="12.5" x14ac:dyDescent="0.25"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2:28" ht="12.5" x14ac:dyDescent="0.25"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2:28" ht="12.5" x14ac:dyDescent="0.25"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2:28" ht="12.5" x14ac:dyDescent="0.25"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2:28" ht="12.5" x14ac:dyDescent="0.25"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2:28" ht="12.5" x14ac:dyDescent="0.25"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2:28" ht="12.5" x14ac:dyDescent="0.25"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2:28" ht="12.5" x14ac:dyDescent="0.25"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2:28" ht="12.5" x14ac:dyDescent="0.25"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2:28" ht="12.5" x14ac:dyDescent="0.25"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2:28" ht="12.5" x14ac:dyDescent="0.25"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2:28" ht="12.5" x14ac:dyDescent="0.25"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2:28" ht="12.5" x14ac:dyDescent="0.25"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2:28" ht="12.5" x14ac:dyDescent="0.25"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2:28" ht="12.5" x14ac:dyDescent="0.25"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2:28" ht="12.5" x14ac:dyDescent="0.25"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2:28" ht="12.5" x14ac:dyDescent="0.25"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2:28" ht="12.5" x14ac:dyDescent="0.25"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2:28" ht="12.5" x14ac:dyDescent="0.25"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2:28" ht="12.5" x14ac:dyDescent="0.25"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2:28" ht="12.5" x14ac:dyDescent="0.25"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2:28" ht="12.5" x14ac:dyDescent="0.25"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2:28" ht="12.5" x14ac:dyDescent="0.25"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2:28" ht="12.5" x14ac:dyDescent="0.25"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2:28" ht="12.5" x14ac:dyDescent="0.25"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2:28" ht="12.5" x14ac:dyDescent="0.25"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2:28" ht="12.5" x14ac:dyDescent="0.25"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2:28" ht="12.5" x14ac:dyDescent="0.25"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2:28" ht="12.5" x14ac:dyDescent="0.25"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2:28" ht="12.5" x14ac:dyDescent="0.25"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2:28" ht="12.5" x14ac:dyDescent="0.25"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2:28" ht="12.5" x14ac:dyDescent="0.25"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2:28" ht="12.5" x14ac:dyDescent="0.25"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2:28" ht="12.5" x14ac:dyDescent="0.25"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2:28" ht="12.5" x14ac:dyDescent="0.25"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2:28" ht="12.5" x14ac:dyDescent="0.25"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2:28" ht="12.5" x14ac:dyDescent="0.25"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2:28" ht="12.5" x14ac:dyDescent="0.25"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2:28" ht="12.5" x14ac:dyDescent="0.25"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2:28" ht="12.5" x14ac:dyDescent="0.25"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2:28" ht="12.5" x14ac:dyDescent="0.25"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2:28" ht="12.5" x14ac:dyDescent="0.25"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2:28" ht="12.5" x14ac:dyDescent="0.25"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2:28" ht="12.5" x14ac:dyDescent="0.25"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2:28" ht="12.5" x14ac:dyDescent="0.25"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2:28" ht="12.5" x14ac:dyDescent="0.25"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2:28" ht="12.5" x14ac:dyDescent="0.25"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2:28" ht="12.5" x14ac:dyDescent="0.25"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2:28" ht="12.5" x14ac:dyDescent="0.25"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2:28" ht="12.5" x14ac:dyDescent="0.25"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2:28" ht="12.5" x14ac:dyDescent="0.25"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2:28" ht="12.5" x14ac:dyDescent="0.25"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2:28" ht="12.5" x14ac:dyDescent="0.25"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2:28" ht="12.5" x14ac:dyDescent="0.25"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2:28" ht="12.5" x14ac:dyDescent="0.25"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2:28" ht="12.5" x14ac:dyDescent="0.25"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2:28" ht="12.5" x14ac:dyDescent="0.25"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2:28" ht="12.5" x14ac:dyDescent="0.25"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2:28" ht="12.5" x14ac:dyDescent="0.25"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2:28" ht="12.5" x14ac:dyDescent="0.25"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2:28" ht="12.5" x14ac:dyDescent="0.25"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2:28" ht="12.5" x14ac:dyDescent="0.25"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2:28" ht="12.5" x14ac:dyDescent="0.25"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2:28" ht="12.5" x14ac:dyDescent="0.25"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2:28" ht="12.5" x14ac:dyDescent="0.25"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2:28" ht="12.5" x14ac:dyDescent="0.25"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2:28" ht="12.5" x14ac:dyDescent="0.25"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2:28" ht="12.5" x14ac:dyDescent="0.25"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2:28" ht="12.5" x14ac:dyDescent="0.25"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2:28" ht="12.5" x14ac:dyDescent="0.25"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2:28" ht="12.5" x14ac:dyDescent="0.25"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2:28" ht="12.5" x14ac:dyDescent="0.25"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2:28" ht="12.5" x14ac:dyDescent="0.25"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2:28" ht="12.5" x14ac:dyDescent="0.25"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2:28" ht="12.5" x14ac:dyDescent="0.25"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2:28" ht="12.5" x14ac:dyDescent="0.25"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2:28" ht="12.5" x14ac:dyDescent="0.25"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2:28" ht="12.5" x14ac:dyDescent="0.25"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2:28" ht="12.5" x14ac:dyDescent="0.25"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2:28" ht="12.5" x14ac:dyDescent="0.25"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2:28" ht="12.5" x14ac:dyDescent="0.25"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2:28" ht="12.5" x14ac:dyDescent="0.25"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2:28" ht="12.5" x14ac:dyDescent="0.25"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2:28" ht="12.5" x14ac:dyDescent="0.25"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2:28" ht="12.5" x14ac:dyDescent="0.25"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2:28" ht="12.5" x14ac:dyDescent="0.25"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2:28" ht="12.5" x14ac:dyDescent="0.25"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2:28" ht="12.5" x14ac:dyDescent="0.25"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2:28" ht="12.5" x14ac:dyDescent="0.25"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2:28" ht="12.5" x14ac:dyDescent="0.25"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2:28" ht="12.5" x14ac:dyDescent="0.25"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2:28" ht="12.5" x14ac:dyDescent="0.25"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2:28" ht="12.5" x14ac:dyDescent="0.25"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2:28" ht="12.5" x14ac:dyDescent="0.25"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2:28" ht="12.5" x14ac:dyDescent="0.25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2:28" ht="12.5" x14ac:dyDescent="0.25"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2:28" ht="12.5" x14ac:dyDescent="0.25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2:28" ht="12.5" x14ac:dyDescent="0.25"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2:28" ht="12.5" x14ac:dyDescent="0.25"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2:28" ht="12.5" x14ac:dyDescent="0.25"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2:28" ht="12.5" x14ac:dyDescent="0.25"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2:28" ht="12.5" x14ac:dyDescent="0.25"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2:28" ht="12.5" x14ac:dyDescent="0.25"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2:28" ht="12.5" x14ac:dyDescent="0.25"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2:28" ht="12.5" x14ac:dyDescent="0.25"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2:28" ht="12.5" x14ac:dyDescent="0.25"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2:28" ht="12.5" x14ac:dyDescent="0.25"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2:28" ht="12.5" x14ac:dyDescent="0.25"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2:28" ht="12.5" x14ac:dyDescent="0.25"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2:28" ht="12.5" x14ac:dyDescent="0.25"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2:28" ht="12.5" x14ac:dyDescent="0.25"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2:28" ht="12.5" x14ac:dyDescent="0.25"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2:28" ht="12.5" x14ac:dyDescent="0.25"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2:28" ht="12.5" x14ac:dyDescent="0.25"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2:28" ht="12.5" x14ac:dyDescent="0.25"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2:28" ht="12.5" x14ac:dyDescent="0.25"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2:28" ht="12.5" x14ac:dyDescent="0.25"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2:28" ht="12.5" x14ac:dyDescent="0.25"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2:28" ht="12.5" x14ac:dyDescent="0.25"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2:28" ht="12.5" x14ac:dyDescent="0.25"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2:28" ht="12.5" x14ac:dyDescent="0.25"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2:28" ht="12.5" x14ac:dyDescent="0.25"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2:28" ht="12.5" x14ac:dyDescent="0.25"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2:28" ht="12.5" x14ac:dyDescent="0.25"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2:28" ht="12.5" x14ac:dyDescent="0.25"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2:28" ht="12.5" x14ac:dyDescent="0.25"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2:28" ht="12.5" x14ac:dyDescent="0.25"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2:28" ht="12.5" x14ac:dyDescent="0.25"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2:28" ht="12.5" x14ac:dyDescent="0.25"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2:28" ht="12.5" x14ac:dyDescent="0.25"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2:28" ht="12.5" x14ac:dyDescent="0.25"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2:28" ht="12.5" x14ac:dyDescent="0.25"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2:28" ht="12.5" x14ac:dyDescent="0.25"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2:28" ht="12.5" x14ac:dyDescent="0.25"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2:28" ht="12.5" x14ac:dyDescent="0.25"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2:28" ht="12.5" x14ac:dyDescent="0.25"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2:28" ht="12.5" x14ac:dyDescent="0.25"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2:28" ht="12.5" x14ac:dyDescent="0.25"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2:28" ht="12.5" x14ac:dyDescent="0.25"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2:28" ht="12.5" x14ac:dyDescent="0.25"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2:28" ht="12.5" x14ac:dyDescent="0.25"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2:28" ht="12.5" x14ac:dyDescent="0.25"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2:28" ht="12.5" x14ac:dyDescent="0.25"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2:28" ht="12.5" x14ac:dyDescent="0.25"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2:28" ht="12.5" x14ac:dyDescent="0.25"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2:28" ht="12.5" x14ac:dyDescent="0.25"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2:28" ht="12.5" x14ac:dyDescent="0.25"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2:28" ht="12.5" x14ac:dyDescent="0.25"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2:28" ht="12.5" x14ac:dyDescent="0.25"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2:28" ht="12.5" x14ac:dyDescent="0.25"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2:28" ht="12.5" x14ac:dyDescent="0.25"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2:28" ht="12.5" x14ac:dyDescent="0.25"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2:28" ht="12.5" x14ac:dyDescent="0.25"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2:28" ht="12.5" x14ac:dyDescent="0.25"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2:28" ht="12.5" x14ac:dyDescent="0.25"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2:28" ht="12.5" x14ac:dyDescent="0.25"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2:28" ht="12.5" x14ac:dyDescent="0.25"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2:28" ht="12.5" x14ac:dyDescent="0.25"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2:28" ht="12.5" x14ac:dyDescent="0.25"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2:28" ht="12.5" x14ac:dyDescent="0.25"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2:28" ht="12.5" x14ac:dyDescent="0.25"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2:28" ht="12.5" x14ac:dyDescent="0.25"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2:28" ht="12.5" x14ac:dyDescent="0.25"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2:28" ht="12.5" x14ac:dyDescent="0.25"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2:28" ht="12.5" x14ac:dyDescent="0.25"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2:28" ht="12.5" x14ac:dyDescent="0.25"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2:28" ht="12.5" x14ac:dyDescent="0.25"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2:28" ht="12.5" x14ac:dyDescent="0.25"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2:28" ht="12.5" x14ac:dyDescent="0.25"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2:28" ht="12.5" x14ac:dyDescent="0.25"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2:28" ht="12.5" x14ac:dyDescent="0.25"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2:28" ht="12.5" x14ac:dyDescent="0.25"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2:28" ht="12.5" x14ac:dyDescent="0.25"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2:28" ht="12.5" x14ac:dyDescent="0.25"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2:28" ht="12.5" x14ac:dyDescent="0.25"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2:28" ht="12.5" x14ac:dyDescent="0.25"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2:28" ht="12.5" x14ac:dyDescent="0.25"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2:28" ht="12.5" x14ac:dyDescent="0.25"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2:28" ht="12.5" x14ac:dyDescent="0.25"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2:28" ht="12.5" x14ac:dyDescent="0.25"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2:28" ht="12.5" x14ac:dyDescent="0.25"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2:28" ht="12.5" x14ac:dyDescent="0.25"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2:28" ht="12.5" x14ac:dyDescent="0.25"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2:28" ht="12.5" x14ac:dyDescent="0.25"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2:28" ht="12.5" x14ac:dyDescent="0.25"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2:28" ht="12.5" x14ac:dyDescent="0.25"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2:28" ht="12.5" x14ac:dyDescent="0.25"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2:28" ht="12.5" x14ac:dyDescent="0.25"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2:28" ht="12.5" x14ac:dyDescent="0.25"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2:28" ht="12.5" x14ac:dyDescent="0.25"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2:28" ht="12.5" x14ac:dyDescent="0.25"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2:28" ht="12.5" x14ac:dyDescent="0.25"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2:28" ht="12.5" x14ac:dyDescent="0.25"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2:28" ht="12.5" x14ac:dyDescent="0.25"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2:28" ht="12.5" x14ac:dyDescent="0.25"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2:28" ht="12.5" x14ac:dyDescent="0.25"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2:28" ht="12.5" x14ac:dyDescent="0.25"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2:28" ht="12.5" x14ac:dyDescent="0.25"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2:28" ht="12.5" x14ac:dyDescent="0.25"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2:28" ht="12.5" x14ac:dyDescent="0.25"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2:28" ht="12.5" x14ac:dyDescent="0.25"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2:28" ht="12.5" x14ac:dyDescent="0.25"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2:28" ht="12.5" x14ac:dyDescent="0.25"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2:28" ht="12.5" x14ac:dyDescent="0.25"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2:28" ht="12.5" x14ac:dyDescent="0.25"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2:28" ht="12.5" x14ac:dyDescent="0.25"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2:28" ht="12.5" x14ac:dyDescent="0.25"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2:28" ht="12.5" x14ac:dyDescent="0.25"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2:28" ht="12.5" x14ac:dyDescent="0.25"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2:28" ht="12.5" x14ac:dyDescent="0.25"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2:28" ht="12.5" x14ac:dyDescent="0.25"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2:28" ht="12.5" x14ac:dyDescent="0.25"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2:28" ht="12.5" x14ac:dyDescent="0.25"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2:28" ht="12.5" x14ac:dyDescent="0.25"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2:28" ht="12.5" x14ac:dyDescent="0.25"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2:28" ht="12.5" x14ac:dyDescent="0.25"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2:28" ht="12.5" x14ac:dyDescent="0.25"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2:28" ht="12.5" x14ac:dyDescent="0.25"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2:28" ht="12.5" x14ac:dyDescent="0.25"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2:28" ht="12.5" x14ac:dyDescent="0.25"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2:28" ht="12.5" x14ac:dyDescent="0.25"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2:28" ht="12.5" x14ac:dyDescent="0.25"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2:28" ht="12.5" x14ac:dyDescent="0.25"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2:28" ht="12.5" x14ac:dyDescent="0.25"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2:28" ht="12.5" x14ac:dyDescent="0.25"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2:28" ht="12.5" x14ac:dyDescent="0.25"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2:28" ht="12.5" x14ac:dyDescent="0.25"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2:28" ht="12.5" x14ac:dyDescent="0.25"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2:28" ht="12.5" x14ac:dyDescent="0.25"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2:28" ht="12.5" x14ac:dyDescent="0.25"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2:28" ht="12.5" x14ac:dyDescent="0.25"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2:28" ht="12.5" x14ac:dyDescent="0.25"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2:28" ht="12.5" x14ac:dyDescent="0.25"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2:28" ht="12.5" x14ac:dyDescent="0.25"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2:28" ht="12.5" x14ac:dyDescent="0.25"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2:28" ht="12.5" x14ac:dyDescent="0.25"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2:28" ht="12.5" x14ac:dyDescent="0.25"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2:28" ht="12.5" x14ac:dyDescent="0.25"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2:28" ht="12.5" x14ac:dyDescent="0.25"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2:28" ht="12.5" x14ac:dyDescent="0.25"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2:28" ht="12.5" x14ac:dyDescent="0.25"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2:28" ht="12.5" x14ac:dyDescent="0.25"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2:28" ht="12.5" x14ac:dyDescent="0.25"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2:28" ht="12.5" x14ac:dyDescent="0.25"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2:28" ht="12.5" x14ac:dyDescent="0.25"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2:28" ht="12.5" x14ac:dyDescent="0.25"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2:28" ht="12.5" x14ac:dyDescent="0.25"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2:28" ht="12.5" x14ac:dyDescent="0.25"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2:28" ht="12.5" x14ac:dyDescent="0.25"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2:28" ht="12.5" x14ac:dyDescent="0.25"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2:28" ht="12.5" x14ac:dyDescent="0.25"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2:28" ht="12.5" x14ac:dyDescent="0.25"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2:28" ht="12.5" x14ac:dyDescent="0.25"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2:28" ht="12.5" x14ac:dyDescent="0.25"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2:28" ht="12.5" x14ac:dyDescent="0.25"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2:28" ht="12.5" x14ac:dyDescent="0.25"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2:28" ht="12.5" x14ac:dyDescent="0.25"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2:28" ht="12.5" x14ac:dyDescent="0.25"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2:28" ht="12.5" x14ac:dyDescent="0.25"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2:28" ht="12.5" x14ac:dyDescent="0.25"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2:28" ht="12.5" x14ac:dyDescent="0.25"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2:28" ht="12.5" x14ac:dyDescent="0.25"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2:28" ht="12.5" x14ac:dyDescent="0.25"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2:28" ht="12.5" x14ac:dyDescent="0.25"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2:28" ht="12.5" x14ac:dyDescent="0.25"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2:28" ht="12.5" x14ac:dyDescent="0.25"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2:28" ht="12.5" x14ac:dyDescent="0.25"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2:28" ht="12.5" x14ac:dyDescent="0.25"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2:28" ht="12.5" x14ac:dyDescent="0.25"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2:28" ht="12.5" x14ac:dyDescent="0.25"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2:28" ht="12.5" x14ac:dyDescent="0.25"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2:28" ht="12.5" x14ac:dyDescent="0.25"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2:28" ht="12.5" x14ac:dyDescent="0.25"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2:28" ht="12.5" x14ac:dyDescent="0.25"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2:28" ht="12.5" x14ac:dyDescent="0.25"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2:28" ht="12.5" x14ac:dyDescent="0.25"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2:28" ht="12.5" x14ac:dyDescent="0.25"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2:28" ht="12.5" x14ac:dyDescent="0.25"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2:28" ht="12.5" x14ac:dyDescent="0.25"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2:28" ht="12.5" x14ac:dyDescent="0.25"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2:28" ht="12.5" x14ac:dyDescent="0.25"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2:28" ht="12.5" x14ac:dyDescent="0.25"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2:28" ht="12.5" x14ac:dyDescent="0.25"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2:28" ht="12.5" x14ac:dyDescent="0.25"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2:28" ht="12.5" x14ac:dyDescent="0.25"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2:28" ht="12.5" x14ac:dyDescent="0.25"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2:28" ht="12.5" x14ac:dyDescent="0.25"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2:28" ht="12.5" x14ac:dyDescent="0.25"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2:28" ht="12.5" x14ac:dyDescent="0.25"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2:28" ht="12.5" x14ac:dyDescent="0.25"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2:28" ht="12.5" x14ac:dyDescent="0.25"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2:28" ht="12.5" x14ac:dyDescent="0.25"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2:28" ht="12.5" x14ac:dyDescent="0.25"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2:28" ht="12.5" x14ac:dyDescent="0.25"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2:28" ht="12.5" x14ac:dyDescent="0.25"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2:28" ht="12.5" x14ac:dyDescent="0.25"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2:28" ht="12.5" x14ac:dyDescent="0.25"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2:28" ht="12.5" x14ac:dyDescent="0.25"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2:28" ht="12.5" x14ac:dyDescent="0.25"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2:28" ht="12.5" x14ac:dyDescent="0.25"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2:28" ht="12.5" x14ac:dyDescent="0.25"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2:28" ht="12.5" x14ac:dyDescent="0.25"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2:28" ht="12.5" x14ac:dyDescent="0.25"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2:28" ht="12.5" x14ac:dyDescent="0.25"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2:28" ht="12.5" x14ac:dyDescent="0.25"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2:28" ht="12.5" x14ac:dyDescent="0.25"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2:28" ht="12.5" x14ac:dyDescent="0.25"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2:28" ht="12.5" x14ac:dyDescent="0.25"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2:28" ht="12.5" x14ac:dyDescent="0.25"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2:28" ht="12.5" x14ac:dyDescent="0.25"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2:28" ht="12.5" x14ac:dyDescent="0.25"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2:28" ht="12.5" x14ac:dyDescent="0.25"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2:28" ht="12.5" x14ac:dyDescent="0.25"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2:28" ht="12.5" x14ac:dyDescent="0.25"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2:28" ht="12.5" x14ac:dyDescent="0.25"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2:28" ht="12.5" x14ac:dyDescent="0.25"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2:28" ht="12.5" x14ac:dyDescent="0.25"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2:28" ht="12.5" x14ac:dyDescent="0.25"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2:28" ht="12.5" x14ac:dyDescent="0.25"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2:28" ht="12.5" x14ac:dyDescent="0.25"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2:28" ht="12.5" x14ac:dyDescent="0.25"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2:28" ht="12.5" x14ac:dyDescent="0.25"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2:28" ht="12.5" x14ac:dyDescent="0.25"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2:28" ht="12.5" x14ac:dyDescent="0.25"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2:28" ht="12.5" x14ac:dyDescent="0.25"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2:28" ht="12.5" x14ac:dyDescent="0.25"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2:28" ht="12.5" x14ac:dyDescent="0.25"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2:28" ht="12.5" x14ac:dyDescent="0.25"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2:28" ht="12.5" x14ac:dyDescent="0.25"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2:28" ht="12.5" x14ac:dyDescent="0.25"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2:28" ht="12.5" x14ac:dyDescent="0.25"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2:28" ht="12.5" x14ac:dyDescent="0.25"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2:28" ht="12.5" x14ac:dyDescent="0.25"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2:28" ht="12.5" x14ac:dyDescent="0.25"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2:28" ht="12.5" x14ac:dyDescent="0.25"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2:28" ht="12.5" x14ac:dyDescent="0.25"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2:28" ht="12.5" x14ac:dyDescent="0.25"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2:28" ht="12.5" x14ac:dyDescent="0.25"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2:28" ht="12.5" x14ac:dyDescent="0.25"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2:28" ht="12.5" x14ac:dyDescent="0.25"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2:28" ht="12.5" x14ac:dyDescent="0.25"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2:28" ht="12.5" x14ac:dyDescent="0.25"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2:28" ht="12.5" x14ac:dyDescent="0.25"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2:28" ht="12.5" x14ac:dyDescent="0.25"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2:28" ht="12.5" x14ac:dyDescent="0.25"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2:28" ht="12.5" x14ac:dyDescent="0.25"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2:28" ht="12.5" x14ac:dyDescent="0.25"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2:28" ht="12.5" x14ac:dyDescent="0.25"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2:28" ht="12.5" x14ac:dyDescent="0.25"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2:28" ht="12.5" x14ac:dyDescent="0.25"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2:28" ht="12.5" x14ac:dyDescent="0.25"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2:28" ht="12.5" x14ac:dyDescent="0.25"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2:28" ht="12.5" x14ac:dyDescent="0.25"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2:28" ht="12.5" x14ac:dyDescent="0.25"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2:28" ht="12.5" x14ac:dyDescent="0.25"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2:28" ht="12.5" x14ac:dyDescent="0.25"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2:28" ht="12.5" x14ac:dyDescent="0.25"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2:28" ht="12.5" x14ac:dyDescent="0.25"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2:28" ht="12.5" x14ac:dyDescent="0.25"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2:28" ht="12.5" x14ac:dyDescent="0.25"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2:28" ht="12.5" x14ac:dyDescent="0.25"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2:28" ht="12.5" x14ac:dyDescent="0.25"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2:28" ht="12.5" x14ac:dyDescent="0.25"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2:28" ht="12.5" x14ac:dyDescent="0.25"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2:28" ht="12.5" x14ac:dyDescent="0.25"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2:28" ht="12.5" x14ac:dyDescent="0.25"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2:28" ht="12.5" x14ac:dyDescent="0.25"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2:28" ht="12.5" x14ac:dyDescent="0.25"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2:28" ht="12.5" x14ac:dyDescent="0.25"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2:28" ht="12.5" x14ac:dyDescent="0.25"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2:28" ht="12.5" x14ac:dyDescent="0.25"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2:28" ht="12.5" x14ac:dyDescent="0.25"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2:28" ht="12.5" x14ac:dyDescent="0.25"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2:28" ht="12.5" x14ac:dyDescent="0.25"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2:28" ht="12.5" x14ac:dyDescent="0.25"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2:28" ht="12.5" x14ac:dyDescent="0.25"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2:28" ht="12.5" x14ac:dyDescent="0.25"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2:28" ht="12.5" x14ac:dyDescent="0.25"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2:28" ht="12.5" x14ac:dyDescent="0.25"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2:28" ht="12.5" x14ac:dyDescent="0.25"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2:28" ht="12.5" x14ac:dyDescent="0.25"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2:28" ht="12.5" x14ac:dyDescent="0.25"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2:28" ht="12.5" x14ac:dyDescent="0.25"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2:28" ht="12.5" x14ac:dyDescent="0.25"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2:28" ht="12.5" x14ac:dyDescent="0.25"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2:28" ht="12.5" x14ac:dyDescent="0.25"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2:28" ht="12.5" x14ac:dyDescent="0.25"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2:28" ht="12.5" x14ac:dyDescent="0.25"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2:28" ht="12.5" x14ac:dyDescent="0.25"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2:28" ht="12.5" x14ac:dyDescent="0.25"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2:28" ht="12.5" x14ac:dyDescent="0.25"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2:28" ht="12.5" x14ac:dyDescent="0.25"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2:28" ht="12.5" x14ac:dyDescent="0.25"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2:28" ht="12.5" x14ac:dyDescent="0.25"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2:28" ht="12.5" x14ac:dyDescent="0.25"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2:28" ht="12.5" x14ac:dyDescent="0.25"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2:28" ht="12.5" x14ac:dyDescent="0.25"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2:28" ht="12.5" x14ac:dyDescent="0.25"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2:28" ht="12.5" x14ac:dyDescent="0.25"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2:28" ht="12.5" x14ac:dyDescent="0.25"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2:28" ht="12.5" x14ac:dyDescent="0.25"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2:28" ht="12.5" x14ac:dyDescent="0.25"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2:28" ht="12.5" x14ac:dyDescent="0.25"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2:28" ht="12.5" x14ac:dyDescent="0.25"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2:28" ht="12.5" x14ac:dyDescent="0.25"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2:28" ht="12.5" x14ac:dyDescent="0.25"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2:28" ht="12.5" x14ac:dyDescent="0.25"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2:28" ht="12.5" x14ac:dyDescent="0.25"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2:28" ht="12.5" x14ac:dyDescent="0.25"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2:28" ht="12.5" x14ac:dyDescent="0.25"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2:28" ht="12.5" x14ac:dyDescent="0.25"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2:28" ht="12.5" x14ac:dyDescent="0.25"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2:28" ht="12.5" x14ac:dyDescent="0.25"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2:28" ht="12.5" x14ac:dyDescent="0.25"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2:28" ht="12.5" x14ac:dyDescent="0.25"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2:28" ht="12.5" x14ac:dyDescent="0.25"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2:28" ht="12.5" x14ac:dyDescent="0.25"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2:28" ht="12.5" x14ac:dyDescent="0.25"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2:28" ht="12.5" x14ac:dyDescent="0.25"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2:28" ht="12.5" x14ac:dyDescent="0.25"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2:28" ht="12.5" x14ac:dyDescent="0.25"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2:28" ht="12.5" x14ac:dyDescent="0.25"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2:28" ht="12.5" x14ac:dyDescent="0.25"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2:28" ht="12.5" x14ac:dyDescent="0.25"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2:28" ht="12.5" x14ac:dyDescent="0.25"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2:28" ht="12.5" x14ac:dyDescent="0.25"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2:28" ht="12.5" x14ac:dyDescent="0.25"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2:28" ht="12.5" x14ac:dyDescent="0.25"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2:28" ht="12.5" x14ac:dyDescent="0.25"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2:28" ht="12.5" x14ac:dyDescent="0.25"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2:28" ht="12.5" x14ac:dyDescent="0.25"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2:28" ht="12.5" x14ac:dyDescent="0.25"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2:28" ht="12.5" x14ac:dyDescent="0.25"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2:28" ht="12.5" x14ac:dyDescent="0.25"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2:28" ht="12.5" x14ac:dyDescent="0.25"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2:28" ht="12.5" x14ac:dyDescent="0.25"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2:28" ht="12.5" x14ac:dyDescent="0.25"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2:28" ht="12.5" x14ac:dyDescent="0.25"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2:28" ht="12.5" x14ac:dyDescent="0.25"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2:28" ht="12.5" x14ac:dyDescent="0.25"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2:28" ht="12.5" x14ac:dyDescent="0.25"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2:28" ht="12.5" x14ac:dyDescent="0.25"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2:28" ht="12.5" x14ac:dyDescent="0.25"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2:28" ht="12.5" x14ac:dyDescent="0.25"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2:28" ht="12.5" x14ac:dyDescent="0.25"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2:28" ht="12.5" x14ac:dyDescent="0.25"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2:28" ht="12.5" x14ac:dyDescent="0.25"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2:28" ht="12.5" x14ac:dyDescent="0.25"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2:28" ht="12.5" x14ac:dyDescent="0.25"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2:28" ht="12.5" x14ac:dyDescent="0.25"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2:28" ht="12.5" x14ac:dyDescent="0.25"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2:28" ht="12.5" x14ac:dyDescent="0.25"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2:28" ht="12.5" x14ac:dyDescent="0.25"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2:28" ht="12.5" x14ac:dyDescent="0.25"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2:28" ht="12.5" x14ac:dyDescent="0.25"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2:28" ht="12.5" x14ac:dyDescent="0.25"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2:28" ht="12.5" x14ac:dyDescent="0.25"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2:28" ht="12.5" x14ac:dyDescent="0.25"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2:28" ht="12.5" x14ac:dyDescent="0.25"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2:28" ht="12.5" x14ac:dyDescent="0.25"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2:28" ht="12.5" x14ac:dyDescent="0.25"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2:28" ht="12.5" x14ac:dyDescent="0.25"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2:28" ht="12.5" x14ac:dyDescent="0.25"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2:28" ht="12.5" x14ac:dyDescent="0.25"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2:28" ht="12.5" x14ac:dyDescent="0.25"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2:28" ht="12.5" x14ac:dyDescent="0.25"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2:28" ht="12.5" x14ac:dyDescent="0.25"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2:28" ht="12.5" x14ac:dyDescent="0.25"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2:28" ht="12.5" x14ac:dyDescent="0.25"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2:28" ht="12.5" x14ac:dyDescent="0.25"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2:28" ht="12.5" x14ac:dyDescent="0.25"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2:28" ht="12.5" x14ac:dyDescent="0.25"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2:28" ht="12.5" x14ac:dyDescent="0.25"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2:28" ht="12.5" x14ac:dyDescent="0.25"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2:28" ht="12.5" x14ac:dyDescent="0.25"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2:28" ht="12.5" x14ac:dyDescent="0.25"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2:28" ht="12.5" x14ac:dyDescent="0.25"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2:28" ht="12.5" x14ac:dyDescent="0.25"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2:28" ht="12.5" x14ac:dyDescent="0.25"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2:28" ht="12.5" x14ac:dyDescent="0.25"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2:28" ht="12.5" x14ac:dyDescent="0.25"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2:28" ht="12.5" x14ac:dyDescent="0.25"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2:28" ht="12.5" x14ac:dyDescent="0.25"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2:28" ht="12.5" x14ac:dyDescent="0.25"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2:28" ht="12.5" x14ac:dyDescent="0.25"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2:28" ht="12.5" x14ac:dyDescent="0.25"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2:28" ht="12.5" x14ac:dyDescent="0.25"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2:28" ht="12.5" x14ac:dyDescent="0.25"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2:28" ht="12.5" x14ac:dyDescent="0.25"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2:28" ht="12.5" x14ac:dyDescent="0.25"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2:28" ht="12.5" x14ac:dyDescent="0.25"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2:28" ht="12.5" x14ac:dyDescent="0.25"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2:28" ht="12.5" x14ac:dyDescent="0.25"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2:28" ht="12.5" x14ac:dyDescent="0.25"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2:28" ht="12.5" x14ac:dyDescent="0.25"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2:28" ht="12.5" x14ac:dyDescent="0.25"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2:28" ht="12.5" x14ac:dyDescent="0.25"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2:28" ht="12.5" x14ac:dyDescent="0.25"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2:28" ht="12.5" x14ac:dyDescent="0.25"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2:28" ht="12.5" x14ac:dyDescent="0.25"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2:28" ht="12.5" x14ac:dyDescent="0.25"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2:28" ht="12.5" x14ac:dyDescent="0.25"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2:28" ht="12.5" x14ac:dyDescent="0.25"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2:28" ht="12.5" x14ac:dyDescent="0.25"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2:28" ht="12.5" x14ac:dyDescent="0.25"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2:28" ht="12.5" x14ac:dyDescent="0.25"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2:28" ht="12.5" x14ac:dyDescent="0.25"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2:28" ht="12.5" x14ac:dyDescent="0.25"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2:28" ht="12.5" x14ac:dyDescent="0.25"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2:28" ht="12.5" x14ac:dyDescent="0.25"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2:28" ht="12.5" x14ac:dyDescent="0.25"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2:28" ht="12.5" x14ac:dyDescent="0.25"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2:28" ht="12.5" x14ac:dyDescent="0.25"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2:28" ht="12.5" x14ac:dyDescent="0.25"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2:28" ht="12.5" x14ac:dyDescent="0.25"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2:28" ht="12.5" x14ac:dyDescent="0.25"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2:28" ht="12.5" x14ac:dyDescent="0.25"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2:28" ht="12.5" x14ac:dyDescent="0.25"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2:28" ht="12.5" x14ac:dyDescent="0.25"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2:28" ht="12.5" x14ac:dyDescent="0.25"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2:28" ht="12.5" x14ac:dyDescent="0.25"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2:28" ht="12.5" x14ac:dyDescent="0.25"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2:28" ht="12.5" x14ac:dyDescent="0.25"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2:28" ht="12.5" x14ac:dyDescent="0.25"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2:28" ht="12.5" x14ac:dyDescent="0.25"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2:28" ht="12.5" x14ac:dyDescent="0.25"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2:28" ht="12.5" x14ac:dyDescent="0.25"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2:28" ht="12.5" x14ac:dyDescent="0.25"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2:28" ht="12.5" x14ac:dyDescent="0.25"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2:28" ht="12.5" x14ac:dyDescent="0.25"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2:28" ht="12.5" x14ac:dyDescent="0.25"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2:28" ht="12.5" x14ac:dyDescent="0.25"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2:28" ht="12.5" x14ac:dyDescent="0.25"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2:28" ht="12.5" x14ac:dyDescent="0.25"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2:28" ht="12.5" x14ac:dyDescent="0.25"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2:28" ht="12.5" x14ac:dyDescent="0.25"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2:28" ht="12.5" x14ac:dyDescent="0.25"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2:28" ht="12.5" x14ac:dyDescent="0.25"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2:28" ht="12.5" x14ac:dyDescent="0.25"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2:28" ht="12.5" x14ac:dyDescent="0.25"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2:28" ht="12.5" x14ac:dyDescent="0.25"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2:28" ht="12.5" x14ac:dyDescent="0.25"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2:28" ht="12.5" x14ac:dyDescent="0.25"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2:28" ht="12.5" x14ac:dyDescent="0.25"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2:28" ht="12.5" x14ac:dyDescent="0.25"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2:28" ht="12.5" x14ac:dyDescent="0.25"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2:28" ht="12.5" x14ac:dyDescent="0.25"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2:28" ht="12.5" x14ac:dyDescent="0.25"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2:28" ht="12.5" x14ac:dyDescent="0.25"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2:28" ht="12.5" x14ac:dyDescent="0.25"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2:28" ht="12.5" x14ac:dyDescent="0.25"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2:28" ht="12.5" x14ac:dyDescent="0.25"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2:28" ht="12.5" x14ac:dyDescent="0.25"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2:28" ht="12.5" x14ac:dyDescent="0.25"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2:28" ht="12.5" x14ac:dyDescent="0.25"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2:28" ht="12.5" x14ac:dyDescent="0.25"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2:28" ht="12.5" x14ac:dyDescent="0.25"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2:28" ht="12.5" x14ac:dyDescent="0.25"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2:28" ht="12.5" x14ac:dyDescent="0.25"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2:28" ht="12.5" x14ac:dyDescent="0.25"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2:28" ht="12.5" x14ac:dyDescent="0.25"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2:28" ht="12.5" x14ac:dyDescent="0.25"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2:28" ht="12.5" x14ac:dyDescent="0.25"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2:28" ht="12.5" x14ac:dyDescent="0.25"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2:28" ht="12.5" x14ac:dyDescent="0.25"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2:28" ht="12.5" x14ac:dyDescent="0.25"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2:28" ht="12.5" x14ac:dyDescent="0.25"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2:28" ht="12.5" x14ac:dyDescent="0.25"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2:28" ht="12.5" x14ac:dyDescent="0.25"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2:28" ht="12.5" x14ac:dyDescent="0.25"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2:28" ht="12.5" x14ac:dyDescent="0.25"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2:28" ht="12.5" x14ac:dyDescent="0.25"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2:28" ht="12.5" x14ac:dyDescent="0.25"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2:28" ht="12.5" x14ac:dyDescent="0.25"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2:28" ht="12.5" x14ac:dyDescent="0.25"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2:28" ht="12.5" x14ac:dyDescent="0.25"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2:28" ht="12.5" x14ac:dyDescent="0.25"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2:28" ht="12.5" x14ac:dyDescent="0.25"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2:28" ht="12.5" x14ac:dyDescent="0.25"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2:28" ht="12.5" x14ac:dyDescent="0.25"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2:28" ht="12.5" x14ac:dyDescent="0.25"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2:28" ht="12.5" x14ac:dyDescent="0.25"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2:28" ht="12.5" x14ac:dyDescent="0.25"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2:28" ht="12.5" x14ac:dyDescent="0.25"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2:28" ht="12.5" x14ac:dyDescent="0.25"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2:28" ht="12.5" x14ac:dyDescent="0.25"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2:28" ht="12.5" x14ac:dyDescent="0.25"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2:28" ht="12.5" x14ac:dyDescent="0.25"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2:28" ht="12.5" x14ac:dyDescent="0.25"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2:28" ht="12.5" x14ac:dyDescent="0.25"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2:28" ht="12.5" x14ac:dyDescent="0.25"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2:28" ht="12.5" x14ac:dyDescent="0.25"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2:28" ht="12.5" x14ac:dyDescent="0.25"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2:28" ht="12.5" x14ac:dyDescent="0.25"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2:28" ht="12.5" x14ac:dyDescent="0.25"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2:28" ht="12.5" x14ac:dyDescent="0.25"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2:28" ht="12.5" x14ac:dyDescent="0.25"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2:28" ht="12.5" x14ac:dyDescent="0.25"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2:28" ht="12.5" x14ac:dyDescent="0.25"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2:28" ht="12.5" x14ac:dyDescent="0.25"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2:28" ht="12.5" x14ac:dyDescent="0.25"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2:28" ht="12.5" x14ac:dyDescent="0.25"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2:28" ht="12.5" x14ac:dyDescent="0.25"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spans="2:28" ht="12.5" x14ac:dyDescent="0.25"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spans="2:28" ht="12.5" x14ac:dyDescent="0.25"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 spans="2:28" ht="12.5" x14ac:dyDescent="0.25"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  <row r="999" spans="2:28" ht="12.5" x14ac:dyDescent="0.25"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</row>
    <row r="1000" spans="2:28" ht="12.5" x14ac:dyDescent="0.25"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</row>
    <row r="1001" spans="2:28" ht="12.5" x14ac:dyDescent="0.25"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</row>
    <row r="1002" spans="2:28" ht="12.5" x14ac:dyDescent="0.25"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</row>
    <row r="1003" spans="2:28" ht="12.5" x14ac:dyDescent="0.25"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</row>
  </sheetData>
  <sheetProtection algorithmName="SHA-512" hashValue="o6F2uK7sIz3PhTMk25w7WKSn8GMQcvZRlsV5U/2tI7ScURjTl55EkELYRlVz9CciMPmHCc0YFW7A2CK4gKXtXA==" saltValue="tJ57y48afFPmshbkNBnUdQ==" spinCount="100000" sheet="1" objects="1" scenarios="1"/>
  <mergeCells count="23">
    <mergeCell ref="B37:B38"/>
    <mergeCell ref="C37:H37"/>
    <mergeCell ref="B2:B4"/>
    <mergeCell ref="B6:B8"/>
    <mergeCell ref="B17:B18"/>
    <mergeCell ref="B19:B28"/>
    <mergeCell ref="B31:B35"/>
    <mergeCell ref="B10:B12"/>
    <mergeCell ref="B39:B48"/>
    <mergeCell ref="B50:B52"/>
    <mergeCell ref="B53:B62"/>
    <mergeCell ref="B64:B66"/>
    <mergeCell ref="B67:B76"/>
    <mergeCell ref="B131:B140"/>
    <mergeCell ref="B81:B82"/>
    <mergeCell ref="B83:B92"/>
    <mergeCell ref="B95:B99"/>
    <mergeCell ref="C101:H101"/>
    <mergeCell ref="B101:B102"/>
    <mergeCell ref="B103:B112"/>
    <mergeCell ref="B114:B116"/>
    <mergeCell ref="B117:B126"/>
    <mergeCell ref="B128:B1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Claire Swanepoel</cp:lastModifiedBy>
  <dcterms:created xsi:type="dcterms:W3CDTF">2025-02-12T19:28:45Z</dcterms:created>
  <dcterms:modified xsi:type="dcterms:W3CDTF">2025-09-20T13:11:00Z</dcterms:modified>
</cp:coreProperties>
</file>